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rvacau.sharepoint.com/sites/StakeholderRelations/Shared Documents/General/Results and AGM/Results/1. Full Year/FY22/3. Property Compendium/toolkits/"/>
    </mc:Choice>
  </mc:AlternateContent>
  <xr:revisionPtr revIDLastSave="223" documentId="8_{FD009C51-EFD0-453C-ACB5-7BEBDA1B2B94}" xr6:coauthVersionLast="45" xr6:coauthVersionMax="47" xr10:uidLastSave="{713AE06A-D4C1-44F7-B1C0-37A7F2D0EF52}"/>
  <bookViews>
    <workbookView xWindow="-110" yWindow="-110" windowWidth="19420" windowHeight="10420" firstSheet="4" activeTab="5" xr2:uid="{49C6F193-6FF8-4251-92A3-D313CB659F9E}"/>
  </bookViews>
  <sheets>
    <sheet name="IMPORTANT NOTICE" sheetId="1" r:id="rId1"/>
    <sheet name="INVESTMENT PORTFOLIO" sheetId="2" r:id="rId2"/>
    <sheet name="OFFICE PORTFOLIO" sheetId="3" r:id="rId3"/>
    <sheet name="INDUSTRIAL PORTFOLIO" sheetId="4" r:id="rId4"/>
    <sheet name="RETAIL PORTFOLIO" sheetId="10" r:id="rId5"/>
    <sheet name="OFFICE ASSETS" sheetId="9" r:id="rId6"/>
    <sheet name="INDUSTRIAL ASSETS" sheetId="5" r:id="rId7"/>
    <sheet name="RETAIL ASSETS" sheetId="8" r:id="rId8"/>
    <sheet name="BTR ASSETS" sheetId="7" r:id="rId9"/>
    <sheet name="NOI RECONCILIATION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0" l="1"/>
  <c r="J54" i="10"/>
  <c r="C29" i="10"/>
  <c r="O25" i="4"/>
  <c r="C25" i="4"/>
  <c r="J27" i="3"/>
  <c r="C25" i="3"/>
  <c r="J49" i="2"/>
  <c r="C26" i="2"/>
  <c r="H25" i="2"/>
  <c r="G17" i="7" l="1"/>
</calcChain>
</file>

<file path=xl/sharedStrings.xml><?xml version="1.0" encoding="utf-8"?>
<sst xmlns="http://schemas.openxmlformats.org/spreadsheetml/2006/main" count="621" uniqueCount="384">
  <si>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</si>
  <si>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</si>
  <si>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</si>
  <si>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</si>
  <si>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</si>
  <si>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</si>
  <si>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</si>
  <si>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</si>
  <si>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</si>
  <si>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</si>
  <si>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</si>
  <si>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</si>
  <si>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</si>
  <si>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</si>
  <si>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</si>
  <si>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</si>
  <si>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</si>
  <si>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FY23</t>
  </si>
  <si>
    <t>FY24</t>
  </si>
  <si>
    <t>FY25</t>
  </si>
  <si>
    <t>FY26</t>
  </si>
  <si>
    <t>FY27</t>
  </si>
  <si>
    <t>FY28+</t>
  </si>
  <si>
    <t>WALE</t>
  </si>
  <si>
    <t>101-103 MILLER STREET</t>
  </si>
  <si>
    <t>NORTH SYDNEY, NSW</t>
  </si>
  <si>
    <t>Premium</t>
  </si>
  <si>
    <t>50% Mirvac, 50% CapitaLand Integrated Commercial Trust</t>
  </si>
  <si>
    <t>37,473 SQM</t>
  </si>
  <si>
    <t>$326.0m</t>
  </si>
  <si>
    <t>CBRE</t>
  </si>
  <si>
    <t>5.0 Star</t>
  </si>
  <si>
    <t>3.1 YEARS</t>
  </si>
  <si>
    <t>40 MILLER STREET</t>
  </si>
  <si>
    <t>A</t>
  </si>
  <si>
    <t>12,615 SQM</t>
  </si>
  <si>
    <t>$180.4m</t>
  </si>
  <si>
    <t>Directors Valuation</t>
  </si>
  <si>
    <t>3.4 YEARS</t>
  </si>
  <si>
    <t>10-20 BOND STREET</t>
  </si>
  <si>
    <t>SYDNEY, NSW</t>
  </si>
  <si>
    <t>50% Mirvac, 50% Prime Property Fund Asia Limited Partnership</t>
  </si>
  <si>
    <t>38,319 SQM</t>
  </si>
  <si>
    <t>$348.6m</t>
  </si>
  <si>
    <t>5.5 Star</t>
  </si>
  <si>
    <t>2.9 YEARS</t>
  </si>
  <si>
    <t>275 KENT STREET</t>
  </si>
  <si>
    <t>50% Mirvac, 50% ISPT</t>
  </si>
  <si>
    <t>77,255 SQM</t>
  </si>
  <si>
    <t>$921.7m</t>
  </si>
  <si>
    <t>6.6 YEARS</t>
  </si>
  <si>
    <t>60 MARGARET STREET</t>
  </si>
  <si>
    <t>50% Mirvac, 50% Blackstone</t>
  </si>
  <si>
    <t>40,772 SQM</t>
  </si>
  <si>
    <t>$376.8m</t>
  </si>
  <si>
    <t>4.5 Star</t>
  </si>
  <si>
    <t>3.7 YEARS</t>
  </si>
  <si>
    <t>SOUTH EVELEIGH PRECINCT</t>
  </si>
  <si>
    <t>EVELEIGH, NSW</t>
  </si>
  <si>
    <t>33.3% Mirvac, 33.3% AMP, 33.3% Australian Retirement Trust</t>
  </si>
  <si>
    <t>102,292 SQM</t>
  </si>
  <si>
    <t>$465.5m</t>
  </si>
  <si>
    <t>-</t>
  </si>
  <si>
    <t>12.4 YEARS</t>
  </si>
  <si>
    <t>75 GEORGE STREET</t>
  </si>
  <si>
    <t>PARRAMATTA, NSW</t>
  </si>
  <si>
    <t>9,568 SQM</t>
  </si>
  <si>
    <t>$87.0m</t>
  </si>
  <si>
    <t>Knight Frank</t>
  </si>
  <si>
    <t>2.5 Star</t>
  </si>
  <si>
    <t>0.9 YEARS</t>
  </si>
  <si>
    <t>1 DARLING ISLAND</t>
  </si>
  <si>
    <t>PYRMONT, NSW</t>
  </si>
  <si>
    <t>22,197 SQM</t>
  </si>
  <si>
    <t>$318.7m</t>
  </si>
  <si>
    <t>6.0 Star</t>
  </si>
  <si>
    <t>5.0 YEARS</t>
  </si>
  <si>
    <t>65 PIRRAMA ROAD</t>
  </si>
  <si>
    <t>15,931 SQM</t>
  </si>
  <si>
    <t>$220.2m</t>
  </si>
  <si>
    <t>4.2 YEARS</t>
  </si>
  <si>
    <t>699 BOURKE STREET</t>
  </si>
  <si>
    <t>MELBOURNE, VIC</t>
  </si>
  <si>
    <t>19,303 SQM</t>
  </si>
  <si>
    <t>$106.0m</t>
  </si>
  <si>
    <t>Savills</t>
  </si>
  <si>
    <t>367 COLLINS STREET</t>
  </si>
  <si>
    <t>37,809 SQM</t>
  </si>
  <si>
    <t>$426.6m</t>
  </si>
  <si>
    <t>OLDERFLEET 477 COLLINS STREET</t>
  </si>
  <si>
    <t>50% Mirvac, 50% Suntec</t>
  </si>
  <si>
    <t>58,594 SQM</t>
  </si>
  <si>
    <t>$461.8m</t>
  </si>
  <si>
    <t>9.3 YEARS</t>
  </si>
  <si>
    <t>664 COLLINS STREET</t>
  </si>
  <si>
    <t>26,476 SQM</t>
  </si>
  <si>
    <t>$166.0m</t>
  </si>
  <si>
    <t>6.0 YEARS</t>
  </si>
  <si>
    <t>383 LA TROBE STREET</t>
  </si>
  <si>
    <t>B</t>
  </si>
  <si>
    <t>10,211 SQM</t>
  </si>
  <si>
    <t>$121.0m</t>
  </si>
  <si>
    <t>Colliers</t>
  </si>
  <si>
    <t>1.0 YEARS</t>
  </si>
  <si>
    <t>380 ST KILDA ROAD</t>
  </si>
  <si>
    <t>Oct 95 (50%), Apr 01 (50%)</t>
  </si>
  <si>
    <t>23,862 SQM</t>
  </si>
  <si>
    <t>$196.0m</t>
  </si>
  <si>
    <t>2.2 YEARS</t>
  </si>
  <si>
    <t>RIVERSIDE QUAY</t>
  </si>
  <si>
    <t>SOUTHBANK, VIC</t>
  </si>
  <si>
    <t>Apr 02 (1&amp;3), Jul 03 (2)</t>
  </si>
  <si>
    <t>31,822 SQM</t>
  </si>
  <si>
    <t>$380.0m</t>
  </si>
  <si>
    <t>4.0 YEARS</t>
  </si>
  <si>
    <t>2 RIVERSIDE QUAY</t>
  </si>
  <si>
    <t>21,132 SQM</t>
  </si>
  <si>
    <t>$155.3m</t>
  </si>
  <si>
    <t>6.3 YEARS</t>
  </si>
  <si>
    <t>23 FURZER STREET</t>
  </si>
  <si>
    <t>PHILLIP, ACT</t>
  </si>
  <si>
    <t>46,167 SQM</t>
  </si>
  <si>
    <t>12.6 YEARS</t>
  </si>
  <si>
    <t>HERITAGE LANES 80 ANN STREET</t>
  </si>
  <si>
    <t>BRISBANE, QLD</t>
  </si>
  <si>
    <t>50% Mirvac, 50% M&amp;G Real Estate</t>
  </si>
  <si>
    <t>62,788 SQM</t>
  </si>
  <si>
    <t>$400.5m</t>
  </si>
  <si>
    <t>9.4 YEARS</t>
  </si>
  <si>
    <t>189 GREY STREET</t>
  </si>
  <si>
    <t>SOUTHBANK, QLD</t>
  </si>
  <si>
    <t>12,595 SQM</t>
  </si>
  <si>
    <t>$92.8m</t>
  </si>
  <si>
    <t>OFFICE INVESTMENT PROPERTIES TOTAL</t>
  </si>
  <si>
    <t>Note - This total value includes  53 Walker Street &amp; 97 Pacific Highway, North Sydney, and 90 Collins Street, Melbourne (development impacted), and South Eveleigh Carpark. Subject to rounding.</t>
  </si>
  <si>
    <t>55 PITT STREET</t>
  </si>
  <si>
    <t>7-23 SPENCER STREET</t>
  </si>
  <si>
    <t xml:space="preserve">OFFICE INVESTMENT PROPERTIES UNDER CONSTRUCTION TOTAL </t>
  </si>
  <si>
    <t>Note - This total value includes IPUC of 377 Botany Road, Zetland, valued at $20.8m. Subject to rounding.</t>
  </si>
  <si>
    <t xml:space="preserve">OFFICE INVESTMENT PROPERTIES AND INVESTMENT PROPERTIES UNDER CONSTRUCTION TOTAL </t>
  </si>
  <si>
    <t>Note - This total value includes properties being held for development, 53 Walker St &amp; 97 Pacific Highway, North Sydney, and South Eveleigh Carpark. Subject to rounding.</t>
  </si>
  <si>
    <t>8 CHIFLEY SQUARE</t>
  </si>
  <si>
    <t>50% Mirvac, 50% Keppel REIT</t>
  </si>
  <si>
    <t>19,346 SQM</t>
  </si>
  <si>
    <t>$231.2m</t>
  </si>
  <si>
    <t>2.5 YEARS</t>
  </si>
  <si>
    <t>200 GEORGE STREET</t>
  </si>
  <si>
    <t>50.1% Mirvac, 49.9% M&amp;G Real Estate</t>
  </si>
  <si>
    <t>39,047 SQM</t>
  </si>
  <si>
    <t>$580.7m</t>
  </si>
  <si>
    <t>JLL</t>
  </si>
  <si>
    <t>5.1 YEARS</t>
  </si>
  <si>
    <t>LOCOMOTIVE WORKSHOP</t>
  </si>
  <si>
    <t>51% Mirvac, 49% Australian Retirement Trust</t>
  </si>
  <si>
    <t>31,438 SQM</t>
  </si>
  <si>
    <t>$223.3m</t>
  </si>
  <si>
    <t>8.9 YEARS</t>
  </si>
  <si>
    <t>DAVID MALCOLM JUSTICE CENTRE, 28 BARRACK STREET</t>
  </si>
  <si>
    <t>PERTH, WA</t>
  </si>
  <si>
    <t>31,881 SQM</t>
  </si>
  <si>
    <t>$248.3m</t>
  </si>
  <si>
    <t>18.7 YEARS</t>
  </si>
  <si>
    <t>OFFICE INVESTMENTS IN JOINT VENTURES TOTAL</t>
  </si>
  <si>
    <t>ALLENDALE SQUARE, 77 ST GEORGES TERRACE</t>
  </si>
  <si>
    <t>28,871 SQM</t>
  </si>
  <si>
    <t>4.0 Star</t>
  </si>
  <si>
    <t>OFFICE TOTAL</t>
  </si>
  <si>
    <t>Note - This total value includes properties being held for development, properties for sale, 53 Walker St &amp; 97 Pacific Highway, North Sydney, and South Eveleigh Carpark. Subject to rounding.</t>
  </si>
  <si>
    <t>NOTE:  To be read in conjunction with Mirvac Property Compendium 30 June 2022</t>
  </si>
  <si>
    <t>INDUSTRIAL PORTFOLIO</t>
  </si>
  <si>
    <t>CALIBRE ESTATE (BUILDINGS 1-5), 60 WALLGROVE ROAD</t>
  </si>
  <si>
    <t>EASTERN CREEK, NSW</t>
  </si>
  <si>
    <t>50% Mirvac, 50% MILP</t>
  </si>
  <si>
    <t>110,276 SQM</t>
  </si>
  <si>
    <t>$184.2m</t>
  </si>
  <si>
    <t>2.6 YEARS</t>
  </si>
  <si>
    <t>HOXTON DISTRIBUTION PARK</t>
  </si>
  <si>
    <t>HOXTON PARK, NSW</t>
  </si>
  <si>
    <t>50% Mirvac, 50% JP Morgan</t>
  </si>
  <si>
    <t>139,607 SQM</t>
  </si>
  <si>
    <t>$245.8m</t>
  </si>
  <si>
    <t>12.8 YEARS</t>
  </si>
  <si>
    <t>8 BRABHAM DRIVE</t>
  </si>
  <si>
    <t>HUNTINGWOOD, NSW</t>
  </si>
  <si>
    <t>6,249 SQM</t>
  </si>
  <si>
    <t>$35.2m</t>
  </si>
  <si>
    <t>1.8 YEARS</t>
  </si>
  <si>
    <t>36 GOW STREET</t>
  </si>
  <si>
    <t>PADSTOW, NSW</t>
  </si>
  <si>
    <t>20,389 SQM</t>
  </si>
  <si>
    <t>$53.5m</t>
  </si>
  <si>
    <t>8.2 YEARS</t>
  </si>
  <si>
    <t>NEXUS INDUSTRY PARK (BUILDINGS 1-5), LYN PARADE</t>
  </si>
  <si>
    <t>PRESTONS, NSW</t>
  </si>
  <si>
    <t>75,791 SQM</t>
  </si>
  <si>
    <t>$225.3m</t>
  </si>
  <si>
    <t>5.4 YEARS</t>
  </si>
  <si>
    <t xml:space="preserve">274 VICTORIA ROAD </t>
  </si>
  <si>
    <t>RYDALMERE, NSW</t>
  </si>
  <si>
    <t>22,734 SQM</t>
  </si>
  <si>
    <t>$77.0m</t>
  </si>
  <si>
    <t>10.4 YEARS</t>
  </si>
  <si>
    <t>34-38 ANZAC AVENUE</t>
  </si>
  <si>
    <t>SMEATON GRANGE, NSW</t>
  </si>
  <si>
    <t>22,062 SQM</t>
  </si>
  <si>
    <t>$57.1m</t>
  </si>
  <si>
    <t>1-47 PERCIVAL ROAD</t>
  </si>
  <si>
    <t>SMITHFIELD, NSW</t>
  </si>
  <si>
    <t>22,545 SQM</t>
  </si>
  <si>
    <t>$70.3m</t>
  </si>
  <si>
    <t>7.3 YEARS</t>
  </si>
  <si>
    <t>39 BRITTON STREET</t>
  </si>
  <si>
    <t>13,390 SQM</t>
  </si>
  <si>
    <t>$39.5m</t>
  </si>
  <si>
    <t>6.2 YEARS</t>
  </si>
  <si>
    <t>39 HERBERT STREET</t>
  </si>
  <si>
    <t>ST LEONARDS, NSW</t>
  </si>
  <si>
    <t>36,296 SQM</t>
  </si>
  <si>
    <t>$253.8m</t>
  </si>
  <si>
    <t>5.6 YEARS</t>
  </si>
  <si>
    <t>INDUSTRIAL INVESTMENT PROPERTIES TOTAL</t>
  </si>
  <si>
    <t>469,339 SQM</t>
  </si>
  <si>
    <t>ELIZABETH ENTERPRISE</t>
  </si>
  <si>
    <t>BADGERYS CREEK, NSW</t>
  </si>
  <si>
    <t>Apr-21 &amp; Aug-21</t>
  </si>
  <si>
    <t>ASPECT</t>
  </si>
  <si>
    <t>KEMPS CREEK, NSW</t>
  </si>
  <si>
    <t>Dec-19 &amp; Dec-21</t>
  </si>
  <si>
    <t xml:space="preserve">INDUSTRIAL INVESTMENT PROPERTIES UNDER CONSTRUCTION TOTAL </t>
  </si>
  <si>
    <t xml:space="preserve">INDUSTRIAL INVESTMENT PROPERTIES AND INVESTMENT PROPERTIES UNDER CONSTRUCTION TOTAL </t>
  </si>
  <si>
    <t>SWITCHYARD</t>
  </si>
  <si>
    <t>AUBURN, NSW</t>
  </si>
  <si>
    <t>51% Mirvac, 49% North Haven Real Estate Fund IX Global</t>
  </si>
  <si>
    <t>INDUSTRIAL INVESTMENT PROPERTY UNDER CONSTRUCTION &amp; IN JOINT VENTURE TOTAL</t>
  </si>
  <si>
    <t>INDUSTRIAL TOTAL</t>
  </si>
  <si>
    <t>RETAIL PORTFOLIO</t>
  </si>
  <si>
    <t>GLA</t>
  </si>
  <si>
    <t>CENTRE 
MAT</t>
  </si>
  <si>
    <t>OCCUPANCY
COSTS</t>
  </si>
  <si>
    <t>BIRKENHEAD POINT BRAND OUTLET</t>
  </si>
  <si>
    <t>DRUMMOYNE, NSW</t>
  </si>
  <si>
    <t>OUTLET CENTRE</t>
  </si>
  <si>
    <t>33,200 SQM</t>
  </si>
  <si>
    <t>$401.7m</t>
  </si>
  <si>
    <t>$232.3m</t>
  </si>
  <si>
    <t>1.6 YEARS</t>
  </si>
  <si>
    <t>BROADWAY SYDNEY</t>
  </si>
  <si>
    <t>GLEBE, NSW</t>
  </si>
  <si>
    <t>REGIONAL</t>
  </si>
  <si>
    <t>50% Mirvac, 50% Perron</t>
  </si>
  <si>
    <t>52,639 SQM</t>
  </si>
  <si>
    <t>$423.9m</t>
  </si>
  <si>
    <t>$565.4m</t>
  </si>
  <si>
    <t>EAST VILLAGE</t>
  </si>
  <si>
    <t>ZETLAND, NSW</t>
  </si>
  <si>
    <t>SUB REGIONAL</t>
  </si>
  <si>
    <t>Jul 16 (49.9%) Aug 17 (50.1%)</t>
  </si>
  <si>
    <t>32,951 SQM</t>
  </si>
  <si>
    <t>$327.0m</t>
  </si>
  <si>
    <t>$174.0m</t>
  </si>
  <si>
    <t>5.5 YEARS</t>
  </si>
  <si>
    <t>GREENWOOD PLAZA</t>
  </si>
  <si>
    <t>CBD RETAIL</t>
  </si>
  <si>
    <t>9,038 SQM</t>
  </si>
  <si>
    <t>$89.0m</t>
  </si>
  <si>
    <t>$33.5m</t>
  </si>
  <si>
    <t>2.0 YEARS</t>
  </si>
  <si>
    <t>METCENTRE</t>
  </si>
  <si>
    <t>6,407 SQM</t>
  </si>
  <si>
    <t>$57.5m</t>
  </si>
  <si>
    <t>$22.2m</t>
  </si>
  <si>
    <t>RHODES WATERSIDE</t>
  </si>
  <si>
    <t>RHODES, NSW</t>
  </si>
  <si>
    <t>34,897 SQM</t>
  </si>
  <si>
    <t>$179.0m</t>
  </si>
  <si>
    <t>$187.3m</t>
  </si>
  <si>
    <t>SOUTH VILLAGE SHOPPING CENTRE</t>
  </si>
  <si>
    <t>KIRRAWEE, NSW</t>
  </si>
  <si>
    <t>NEIGHBOURHOOD</t>
  </si>
  <si>
    <t>Oct 16 (50%) Jun 17 (50%)</t>
  </si>
  <si>
    <t>14,019 SQM</t>
  </si>
  <si>
    <t>$103.0m</t>
  </si>
  <si>
    <t>$155.5m</t>
  </si>
  <si>
    <t>8.5 YEARS</t>
  </si>
  <si>
    <t>STANHOPE VILLAGE</t>
  </si>
  <si>
    <t>STANHOPE GARDENS, NSW</t>
  </si>
  <si>
    <t>18,076 SQM</t>
  </si>
  <si>
    <t>$154.0m</t>
  </si>
  <si>
    <t>Cushman &amp; Wakefield</t>
  </si>
  <si>
    <t>$170.0m</t>
  </si>
  <si>
    <t>KAWANA SHOPPINGWORLD</t>
  </si>
  <si>
    <t>BUDDINA, QLD</t>
  </si>
  <si>
    <t>Dec 93 (50%) Jun 98 (50%) Dec 17 (-50%)</t>
  </si>
  <si>
    <t>45,407 SQM</t>
  </si>
  <si>
    <t>$186.0m</t>
  </si>
  <si>
    <t>$324.8m</t>
  </si>
  <si>
    <t>3.0 YEARS</t>
  </si>
  <si>
    <t>ORION SPRINGFIELD CENTRAL</t>
  </si>
  <si>
    <t>SPRINGFIELD, QLD</t>
  </si>
  <si>
    <t>71,724 SQM</t>
  </si>
  <si>
    <t>$466.9m</t>
  </si>
  <si>
    <t>$489.4m</t>
  </si>
  <si>
    <t>3.3 YEARS</t>
  </si>
  <si>
    <t>MOONEE PONDS CENTRAL</t>
  </si>
  <si>
    <t>MOONEE PONDS, VIC</t>
  </si>
  <si>
    <t>May 03 &amp; Feb 08</t>
  </si>
  <si>
    <t>19,040 SQM</t>
  </si>
  <si>
    <t>$105.0m</t>
  </si>
  <si>
    <t>Urbis</t>
  </si>
  <si>
    <t>$166.6m</t>
  </si>
  <si>
    <t>COOLEMAN COURT</t>
  </si>
  <si>
    <t>WESTON, ACT</t>
  </si>
  <si>
    <t>10,402 SQM</t>
  </si>
  <si>
    <t>$76.5m</t>
  </si>
  <si>
    <t>$129.3m</t>
  </si>
  <si>
    <t>4.5 YEARS</t>
  </si>
  <si>
    <t>RETAIL INVESTMENT PROPERTIES TOTAL</t>
  </si>
  <si>
    <t>Note -  Total portfolio value excludes the gross up of lease liabilities under AASB 16. Subject to rounding.</t>
  </si>
  <si>
    <t xml:space="preserve">RETAIL INVESTMENT PROPERTIES UNDER CONSTRUCTION TOTAL </t>
  </si>
  <si>
    <t>Note - This total value includes IPUC of Harbourside, Sydney, valued at $211.5m and Toombul, Brisbane, valued at $90m. Excluded from all other metrics. Subject to rounding. Total portfolio value excludes the gross up of lease liabilities under AASB 16.</t>
  </si>
  <si>
    <t>RETAIL TOTAL</t>
  </si>
  <si>
    <t>BUILD TO RENT PORTFOLIO</t>
  </si>
  <si>
    <t>LOTS</t>
  </si>
  <si>
    <t>LIV INDIGO</t>
  </si>
  <si>
    <t>SYDNEY OLYMPIC PARK, NSW</t>
  </si>
  <si>
    <t>70% Mirvac, 30% CEFC</t>
  </si>
  <si>
    <t>BUILD TO RENT INVESTMENT PROPERTIES TOTAL</t>
  </si>
  <si>
    <t>LIV ALBERT FIELDS</t>
  </si>
  <si>
    <t>Various from September 2020</t>
  </si>
  <si>
    <t>LIV ASTON</t>
  </si>
  <si>
    <t>LIV MUNRO</t>
  </si>
  <si>
    <t>LIV ANURA</t>
  </si>
  <si>
    <t>Mar-21*</t>
  </si>
  <si>
    <t xml:space="preserve">BUILD TO RENT INVESTMENT PROPERTIES UNDER CONSTRUCTION TOTAL </t>
  </si>
  <si>
    <t>BUILD TO RENT TOTAL</t>
  </si>
  <si>
    <t>*Represents date transferred from inventories.</t>
  </si>
  <si>
    <t>FY22</t>
  </si>
  <si>
    <t>Office</t>
  </si>
  <si>
    <t>Industrial</t>
  </si>
  <si>
    <t>Retail</t>
  </si>
  <si>
    <t>BTR</t>
  </si>
  <si>
    <t>Investment property rental revenue (excluding straight lining and amortisation of incentives and leasing costs)</t>
  </si>
  <si>
    <t>Investment Property Expenses</t>
  </si>
  <si>
    <t>Mirvac 8 Chifley Trust</t>
  </si>
  <si>
    <t>Mirvac (Old Treasury) Trust [David Malcolm Justice Centre]</t>
  </si>
  <si>
    <t>Tucker Box Hotel Group</t>
  </si>
  <si>
    <t>The George Street Trust</t>
  </si>
  <si>
    <t>Mirvac Locomotive Trust</t>
  </si>
  <si>
    <t>Net Operating Income (NOI) (excluding straight lining and amortisation of incentives and leasing costs)</t>
  </si>
  <si>
    <t>FY21</t>
  </si>
  <si>
    <t>$207.0m</t>
  </si>
  <si>
    <t>INVESTMENT:  FY22 GEOGRAPHIC DIVERSIFICATION</t>
  </si>
  <si>
    <t>INVESTMENT:  FY22 DIVERSIFICATION BY SECTOR</t>
  </si>
  <si>
    <t>NSW</t>
  </si>
  <si>
    <t>VIC</t>
  </si>
  <si>
    <t>QLD</t>
  </si>
  <si>
    <t>WA</t>
  </si>
  <si>
    <t>Build to Rent</t>
  </si>
  <si>
    <t>ACT</t>
  </si>
  <si>
    <t>INVESTMENT:  LEASE EXPIRY PROFILE (by income)</t>
  </si>
  <si>
    <t>Year</t>
  </si>
  <si>
    <t>Vacant</t>
  </si>
  <si>
    <t>Expiry profile</t>
  </si>
  <si>
    <t>OFFICE:  FY22 DIVERSIFICATION BY GRADE</t>
  </si>
  <si>
    <t>OFFICE:   FY22 GEOGRAPHIC DIVERSIFICATION</t>
  </si>
  <si>
    <t>Sydney</t>
  </si>
  <si>
    <t>A Grade</t>
  </si>
  <si>
    <t>Melbourne</t>
  </si>
  <si>
    <t>B Grade</t>
  </si>
  <si>
    <t>Perth</t>
  </si>
  <si>
    <t>Canberra</t>
  </si>
  <si>
    <t>Brisbane</t>
  </si>
  <si>
    <t>OFFICE:  LEASE EXPIRY PROFILE (by income)</t>
  </si>
  <si>
    <t>INDUSTRIAL:  FY22 GEOGRAPHIC DIVERSIFICATION</t>
  </si>
  <si>
    <t>INDUSTRIAL:  LEASE EXPIRY PROFILE (by income)</t>
  </si>
  <si>
    <t>RETAIL:  FY22 DIVERSIFICATION BY GRADE</t>
  </si>
  <si>
    <t>RETAIL:  FY22 GEOGRAPHIC DIVERSIFICATION</t>
  </si>
  <si>
    <t>Regional</t>
  </si>
  <si>
    <t>Sub regional</t>
  </si>
  <si>
    <t>Outlet</t>
  </si>
  <si>
    <t>CBD Retail</t>
  </si>
  <si>
    <t>Neighbourhood</t>
  </si>
  <si>
    <t>RETAIL:  LEASE EXPIRY PROFILE (by income)</t>
  </si>
  <si>
    <t>736,050 SQM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</si>
</sst>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#.0&quot;m&quot;"/>
    <numFmt numFmtId="166" formatCode="&quot;$&quot;#,##0.0,,&quot;m&quot;"/>
    <numFmt numFmtId="167" formatCode="&quot;$&quot;#,#00&quot;/SQM&quot;;\-&quot;$&quot;0;"/>
    <numFmt numFmtId="168" formatCode="0.0%"/>
    <numFmt numFmtId="169" formatCode="#,##0.0&quot; YEARS&quot;"/>
    <numFmt numFmtId="170" formatCode="&quot;$&quot;0&quot;/SQM&quot;;\-&quot;$&quot;0;"/>
    <numFmt numFmtId="171" formatCode="[$-C09]dd\-mmm\-yy;@"/>
    <numFmt numFmtId="172" formatCode="&quot;$&quot;#,###&quot;/SQM&quot;"/>
    <numFmt numFmtId="173" formatCode="mmm\ yy"/>
    <numFmt numFmtId="174" formatCode="#,###\ &quot;SQM&quot;"/>
    <numFmt numFmtId="175" formatCode="#,###"/>
    <numFmt numFmtId="176" formatCode="dd\ mmm\ yy"/>
    <numFmt numFmtId="177" formatCode="#.0&quot; Star&quot;"/>
    <numFmt numFmtId="178" formatCode="#.0&quot; YEARS&quot;"/>
    <numFmt numFmtId="179" formatCode="&quot;$&quot;#,##0.0"/>
    <numFmt numFmtId="180" formatCode="#,###&quot; SQM&quot;"/>
    <numFmt numFmtId="181" formatCode="_-* #,##0_-;\-* #,##0_-;_-* &quot;-&quot;??_-;_-@_-"/>
    <numFmt numFmtId="182" formatCode="&quot;$&quot;#,###.0,,&quot;m&quot;"/>
    <numFmt numFmtId="183" formatCode="&quot;$&quot;#.0&quot;m&quot;"/>
    <numFmt numFmtId="184" formatCode="&quot;$&quot;#,##0,,&quot;m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15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3" applyFont="1" applyFill="1" applyBorder="1" applyAlignment="1"/>
    <xf numFmtId="0" fontId="3" fillId="0" borderId="5" xfId="0" applyFont="1" applyBorder="1"/>
    <xf numFmtId="0" fontId="3" fillId="0" borderId="0" xfId="0" applyFont="1" applyAlignment="1">
      <alignment horizontal="right" wrapText="1"/>
    </xf>
    <xf numFmtId="17" fontId="3" fillId="0" borderId="0" xfId="0" applyNumberFormat="1" applyFont="1"/>
    <xf numFmtId="166" fontId="3" fillId="0" borderId="0" xfId="0" applyNumberFormat="1" applyFont="1" applyAlignment="1">
      <alignment horizontal="right"/>
    </xf>
    <xf numFmtId="15" fontId="3" fillId="0" borderId="0" xfId="0" applyNumberFormat="1" applyFont="1"/>
    <xf numFmtId="10" fontId="3" fillId="0" borderId="0" xfId="2" applyNumberFormat="1" applyFont="1" applyFill="1" applyBorder="1"/>
    <xf numFmtId="167" fontId="3" fillId="3" borderId="0" xfId="1" applyNumberFormat="1" applyFont="1" applyFill="1" applyBorder="1" applyAlignment="1">
      <alignment horizontal="right"/>
    </xf>
    <xf numFmtId="168" fontId="3" fillId="0" borderId="0" xfId="2" applyNumberFormat="1" applyFont="1" applyFill="1" applyBorder="1"/>
    <xf numFmtId="169" fontId="3" fillId="0" borderId="6" xfId="0" applyNumberFormat="1" applyFont="1" applyBorder="1" applyAlignment="1">
      <alignment horizontal="right"/>
    </xf>
    <xf numFmtId="168" fontId="3" fillId="0" borderId="0" xfId="1" applyNumberFormat="1" applyFont="1" applyFill="1" applyBorder="1"/>
    <xf numFmtId="166" fontId="3" fillId="0" borderId="0" xfId="0" applyNumberFormat="1" applyFont="1"/>
    <xf numFmtId="9" fontId="3" fillId="0" borderId="0" xfId="2" applyFont="1" applyFill="1" applyBorder="1" applyAlignment="1">
      <alignment horizontal="right" wrapText="1"/>
    </xf>
    <xf numFmtId="17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43" fontId="3" fillId="0" borderId="0" xfId="1" applyFont="1" applyFill="1" applyBorder="1"/>
    <xf numFmtId="166" fontId="3" fillId="0" borderId="0" xfId="1" applyNumberFormat="1" applyFont="1" applyFill="1" applyBorder="1"/>
    <xf numFmtId="9" fontId="5" fillId="0" borderId="0" xfId="2" applyFont="1" applyFill="1" applyBorder="1" applyAlignment="1">
      <alignment horizontal="right" wrapText="1"/>
    </xf>
    <xf numFmtId="15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0" fontId="3" fillId="0" borderId="0" xfId="0" applyNumberFormat="1" applyFont="1"/>
    <xf numFmtId="9" fontId="3" fillId="0" borderId="0" xfId="2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5" fillId="0" borderId="0" xfId="3" applyFont="1" applyFill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73" fontId="4" fillId="0" borderId="8" xfId="0" applyNumberFormat="1" applyFont="1" applyBorder="1" applyAlignment="1">
      <alignment horizontal="right"/>
    </xf>
    <xf numFmtId="174" fontId="4" fillId="0" borderId="8" xfId="0" applyNumberFormat="1" applyFont="1" applyBorder="1" applyAlignment="1">
      <alignment horizontal="right"/>
    </xf>
    <xf numFmtId="175" fontId="4" fillId="0" borderId="8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0" fontId="4" fillId="0" borderId="8" xfId="2" applyNumberFormat="1" applyFont="1" applyFill="1" applyBorder="1" applyAlignment="1">
      <alignment horizontal="right"/>
    </xf>
    <xf numFmtId="172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center"/>
    </xf>
    <xf numFmtId="168" fontId="4" fillId="0" borderId="8" xfId="2" applyNumberFormat="1" applyFont="1" applyFill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73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6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173" fontId="3" fillId="0" borderId="8" xfId="0" applyNumberFormat="1" applyFont="1" applyBorder="1" applyAlignment="1">
      <alignment horizontal="right"/>
    </xf>
    <xf numFmtId="175" fontId="3" fillId="0" borderId="8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0" fontId="3" fillId="0" borderId="8" xfId="2" applyNumberFormat="1" applyFont="1" applyFill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174" fontId="3" fillId="0" borderId="0" xfId="0" applyNumberFormat="1" applyFont="1" applyAlignment="1">
      <alignment horizontal="right"/>
    </xf>
    <xf numFmtId="175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0" fontId="4" fillId="0" borderId="12" xfId="0" applyFont="1" applyBorder="1"/>
    <xf numFmtId="179" fontId="3" fillId="0" borderId="0" xfId="0" applyNumberFormat="1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15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 wrapText="1"/>
    </xf>
    <xf numFmtId="0" fontId="7" fillId="0" borderId="5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13" xfId="0" applyFont="1" applyBorder="1" applyAlignment="1">
      <alignment horizontal="right"/>
    </xf>
    <xf numFmtId="0" fontId="9" fillId="0" borderId="0" xfId="0" applyFont="1"/>
    <xf numFmtId="0" fontId="9" fillId="0" borderId="5" xfId="0" applyFont="1" applyBorder="1"/>
    <xf numFmtId="0" fontId="9" fillId="0" borderId="0" xfId="0" applyFont="1" applyAlignment="1">
      <alignment horizontal="left"/>
    </xf>
    <xf numFmtId="17" fontId="9" fillId="0" borderId="0" xfId="0" applyNumberFormat="1" applyFont="1"/>
    <xf numFmtId="0" fontId="9" fillId="0" borderId="0" xfId="0" applyFont="1" applyAlignment="1">
      <alignment horizontal="right"/>
    </xf>
    <xf numFmtId="166" fontId="9" fillId="0" borderId="0" xfId="4" applyNumberFormat="1" applyFont="1" applyFill="1" applyBorder="1" applyAlignment="1">
      <alignment horizontal="right"/>
    </xf>
    <xf numFmtId="15" fontId="9" fillId="0" borderId="0" xfId="0" applyNumberFormat="1" applyFont="1"/>
    <xf numFmtId="10" fontId="9" fillId="0" borderId="0" xfId="2" applyNumberFormat="1" applyFont="1" applyFill="1" applyBorder="1"/>
    <xf numFmtId="168" fontId="9" fillId="0" borderId="0" xfId="2" applyNumberFormat="1" applyFont="1" applyFill="1" applyBorder="1"/>
    <xf numFmtId="0" fontId="9" fillId="0" borderId="6" xfId="0" applyFont="1" applyBorder="1" applyAlignment="1">
      <alignment horizontal="right"/>
    </xf>
    <xf numFmtId="0" fontId="10" fillId="0" borderId="0" xfId="3" applyFont="1" applyFill="1" applyBorder="1"/>
    <xf numFmtId="9" fontId="9" fillId="0" borderId="0" xfId="2" applyFont="1" applyFill="1" applyBorder="1" applyAlignment="1">
      <alignment horizontal="left"/>
    </xf>
    <xf numFmtId="0" fontId="9" fillId="0" borderId="0" xfId="0" applyFont="1" applyAlignment="1">
      <alignment horizontal="right" wrapText="1"/>
    </xf>
    <xf numFmtId="176" fontId="9" fillId="0" borderId="0" xfId="0" applyNumberFormat="1" applyFont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15" fontId="9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 wrapText="1"/>
    </xf>
    <xf numFmtId="174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74" fontId="6" fillId="0" borderId="8" xfId="0" applyNumberFormat="1" applyFont="1" applyBorder="1" applyAlignment="1">
      <alignment horizontal="right"/>
    </xf>
    <xf numFmtId="175" fontId="11" fillId="4" borderId="8" xfId="0" applyNumberFormat="1" applyFont="1" applyFill="1" applyBorder="1" applyAlignment="1">
      <alignment horizontal="right"/>
    </xf>
    <xf numFmtId="166" fontId="6" fillId="4" borderId="8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10" fontId="6" fillId="0" borderId="8" xfId="2" applyNumberFormat="1" applyFont="1" applyFill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8" fontId="6" fillId="0" borderId="8" xfId="2" applyNumberFormat="1" applyFont="1" applyFill="1" applyBorder="1" applyAlignment="1">
      <alignment horizontal="right"/>
    </xf>
    <xf numFmtId="168" fontId="6" fillId="0" borderId="8" xfId="2" applyNumberFormat="1" applyFont="1" applyFill="1" applyBorder="1" applyAlignment="1">
      <alignment horizontal="center"/>
    </xf>
    <xf numFmtId="168" fontId="6" fillId="0" borderId="9" xfId="2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/>
    </xf>
    <xf numFmtId="17" fontId="9" fillId="0" borderId="0" xfId="0" quotePrefix="1" applyNumberFormat="1" applyFont="1"/>
    <xf numFmtId="173" fontId="9" fillId="0" borderId="0" xfId="0" applyNumberFormat="1" applyFont="1" applyAlignment="1">
      <alignment horizontal="right"/>
    </xf>
    <xf numFmtId="176" fontId="9" fillId="0" borderId="6" xfId="0" applyNumberFormat="1" applyFont="1" applyBorder="1" applyAlignment="1">
      <alignment horizontal="right"/>
    </xf>
    <xf numFmtId="168" fontId="9" fillId="4" borderId="0" xfId="2" applyNumberFormat="1" applyFont="1" applyFill="1" applyBorder="1"/>
    <xf numFmtId="9" fontId="9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76" fontId="9" fillId="0" borderId="8" xfId="0" applyNumberFormat="1" applyFont="1" applyBorder="1" applyAlignment="1">
      <alignment horizontal="right"/>
    </xf>
    <xf numFmtId="10" fontId="9" fillId="0" borderId="8" xfId="2" applyNumberFormat="1" applyFont="1" applyFill="1" applyBorder="1" applyAlignment="1">
      <alignment horizontal="right"/>
    </xf>
    <xf numFmtId="176" fontId="9" fillId="0" borderId="9" xfId="0" applyNumberFormat="1" applyFont="1" applyBorder="1" applyAlignment="1">
      <alignment horizontal="right"/>
    </xf>
    <xf numFmtId="174" fontId="6" fillId="0" borderId="14" xfId="0" applyNumberFormat="1" applyFont="1" applyBorder="1" applyAlignment="1">
      <alignment horizontal="right"/>
    </xf>
    <xf numFmtId="175" fontId="11" fillId="4" borderId="14" xfId="0" applyNumberFormat="1" applyFont="1" applyFill="1" applyBorder="1" applyAlignment="1">
      <alignment horizontal="right"/>
    </xf>
    <xf numFmtId="17" fontId="9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75" fontId="11" fillId="4" borderId="0" xfId="0" applyNumberFormat="1" applyFont="1" applyFill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166" fontId="6" fillId="4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75" fontId="10" fillId="4" borderId="0" xfId="0" applyNumberFormat="1" applyFont="1" applyFill="1" applyAlignment="1">
      <alignment horizontal="righ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15" xfId="0" applyFont="1" applyBorder="1"/>
    <xf numFmtId="0" fontId="6" fillId="0" borderId="14" xfId="0" applyFont="1" applyBorder="1"/>
    <xf numFmtId="0" fontId="6" fillId="0" borderId="14" xfId="0" applyFont="1" applyBorder="1" applyAlignment="1">
      <alignment horizontal="left"/>
    </xf>
    <xf numFmtId="166" fontId="6" fillId="4" borderId="14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8" fillId="0" borderId="0" xfId="0" applyFont="1" applyAlignment="1">
      <alignment horizontal="left"/>
    </xf>
    <xf numFmtId="168" fontId="8" fillId="0" borderId="0" xfId="2" applyNumberFormat="1" applyFont="1" applyFill="1" applyAlignment="1">
      <alignment horizontal="right"/>
    </xf>
    <xf numFmtId="180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0" fontId="8" fillId="0" borderId="0" xfId="2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43" fontId="8" fillId="0" borderId="0" xfId="1" applyFont="1" applyFill="1"/>
    <xf numFmtId="0" fontId="7" fillId="0" borderId="2" xfId="0" applyFont="1" applyBorder="1" applyAlignment="1">
      <alignment horizontal="center" wrapText="1"/>
    </xf>
    <xf numFmtId="9" fontId="7" fillId="0" borderId="0" xfId="2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9" fontId="9" fillId="0" borderId="0" xfId="2" applyFont="1" applyFill="1" applyBorder="1" applyAlignment="1">
      <alignment horizontal="right"/>
    </xf>
    <xf numFmtId="181" fontId="9" fillId="0" borderId="0" xfId="1" applyNumberFormat="1" applyFont="1" applyFill="1" applyBorder="1"/>
    <xf numFmtId="182" fontId="9" fillId="0" borderId="0" xfId="0" applyNumberFormat="1" applyFont="1" applyAlignment="1">
      <alignment horizontal="right"/>
    </xf>
    <xf numFmtId="0" fontId="9" fillId="4" borderId="0" xfId="0" applyFont="1" applyFill="1"/>
    <xf numFmtId="168" fontId="9" fillId="4" borderId="0" xfId="2" applyNumberFormat="1" applyFont="1" applyFill="1" applyBorder="1" applyAlignment="1">
      <alignment horizontal="right"/>
    </xf>
    <xf numFmtId="9" fontId="10" fillId="0" borderId="0" xfId="2" applyFont="1" applyFill="1" applyBorder="1" applyAlignment="1">
      <alignment horizontal="right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0" borderId="0" xfId="2" applyFont="1" applyFill="1" applyBorder="1" applyAlignment="1">
      <alignment horizontal="right" vertical="center"/>
    </xf>
    <xf numFmtId="17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vertical="center"/>
    </xf>
    <xf numFmtId="181" fontId="9" fillId="0" borderId="0" xfId="1" applyNumberFormat="1" applyFont="1" applyFill="1" applyBorder="1" applyAlignment="1">
      <alignment vertical="center"/>
    </xf>
    <xf numFmtId="166" fontId="9" fillId="0" borderId="0" xfId="4" applyNumberFormat="1" applyFont="1" applyFill="1" applyBorder="1" applyAlignment="1">
      <alignment horizontal="right" vertical="center"/>
    </xf>
    <xf numFmtId="15" fontId="9" fillId="0" borderId="0" xfId="0" applyNumberFormat="1" applyFont="1" applyAlignment="1">
      <alignment vertical="center"/>
    </xf>
    <xf numFmtId="10" fontId="9" fillId="0" borderId="0" xfId="2" applyNumberFormat="1" applyFont="1" applyFill="1" applyBorder="1" applyAlignment="1">
      <alignment vertical="center"/>
    </xf>
    <xf numFmtId="182" fontId="9" fillId="0" borderId="0" xfId="0" applyNumberFormat="1" applyFont="1" applyAlignment="1">
      <alignment horizontal="right" vertical="center"/>
    </xf>
    <xf numFmtId="168" fontId="9" fillId="4" borderId="0" xfId="2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6" xfId="0" applyFont="1" applyBorder="1" applyAlignment="1">
      <alignment horizontal="right" vertical="center"/>
    </xf>
    <xf numFmtId="181" fontId="1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73" fontId="6" fillId="0" borderId="8" xfId="0" applyNumberFormat="1" applyFont="1" applyBorder="1" applyAlignment="1">
      <alignment horizontal="right"/>
    </xf>
    <xf numFmtId="174" fontId="6" fillId="4" borderId="8" xfId="0" applyNumberFormat="1" applyFont="1" applyFill="1" applyBorder="1" applyAlignment="1">
      <alignment horizontal="right"/>
    </xf>
    <xf numFmtId="166" fontId="11" fillId="4" borderId="8" xfId="0" applyNumberFormat="1" applyFont="1" applyFill="1" applyBorder="1" applyAlignment="1">
      <alignment horizontal="right"/>
    </xf>
    <xf numFmtId="10" fontId="7" fillId="0" borderId="8" xfId="2" applyNumberFormat="1" applyFont="1" applyFill="1" applyBorder="1" applyAlignment="1">
      <alignment horizontal="left"/>
    </xf>
    <xf numFmtId="178" fontId="6" fillId="0" borderId="9" xfId="0" applyNumberFormat="1" applyFont="1" applyBorder="1" applyAlignment="1">
      <alignment horizontal="right"/>
    </xf>
    <xf numFmtId="9" fontId="10" fillId="0" borderId="0" xfId="0" applyNumberFormat="1" applyFont="1" applyAlignment="1">
      <alignment horizontal="left" wrapText="1"/>
    </xf>
    <xf numFmtId="180" fontId="10" fillId="4" borderId="0" xfId="0" applyNumberFormat="1" applyFont="1" applyFill="1" applyAlignment="1">
      <alignment horizontal="right"/>
    </xf>
    <xf numFmtId="165" fontId="9" fillId="4" borderId="0" xfId="0" applyNumberFormat="1" applyFont="1" applyFill="1" applyAlignment="1">
      <alignment horizontal="right"/>
    </xf>
    <xf numFmtId="175" fontId="6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173" fontId="11" fillId="0" borderId="8" xfId="0" applyNumberFormat="1" applyFont="1" applyBorder="1" applyAlignment="1">
      <alignment horizontal="right"/>
    </xf>
    <xf numFmtId="174" fontId="9" fillId="4" borderId="8" xfId="0" applyNumberFormat="1" applyFont="1" applyFill="1" applyBorder="1" applyAlignment="1">
      <alignment horizontal="right"/>
    </xf>
    <xf numFmtId="165" fontId="6" fillId="4" borderId="8" xfId="0" applyNumberFormat="1" applyFont="1" applyFill="1" applyBorder="1" applyAlignment="1">
      <alignment horizontal="right"/>
    </xf>
    <xf numFmtId="10" fontId="6" fillId="0" borderId="8" xfId="2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168" fontId="6" fillId="0" borderId="14" xfId="2" applyNumberFormat="1" applyFont="1" applyFill="1" applyBorder="1" applyAlignment="1">
      <alignment horizontal="right"/>
    </xf>
    <xf numFmtId="173" fontId="11" fillId="0" borderId="14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37" fontId="6" fillId="4" borderId="8" xfId="0" applyNumberFormat="1" applyFont="1" applyFill="1" applyBorder="1" applyAlignment="1">
      <alignment horizontal="right"/>
    </xf>
    <xf numFmtId="10" fontId="6" fillId="0" borderId="14" xfId="2" applyNumberFormat="1" applyFont="1" applyFill="1" applyBorder="1" applyAlignment="1">
      <alignment horizontal="right"/>
    </xf>
    <xf numFmtId="183" fontId="6" fillId="0" borderId="14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68" fontId="8" fillId="0" borderId="0" xfId="2" applyNumberFormat="1" applyFont="1" applyFill="1" applyBorder="1" applyAlignment="1">
      <alignment horizontal="right"/>
    </xf>
    <xf numFmtId="183" fontId="8" fillId="0" borderId="0" xfId="0" applyNumberFormat="1" applyFont="1" applyAlignment="1">
      <alignment horizontal="right"/>
    </xf>
    <xf numFmtId="43" fontId="8" fillId="0" borderId="0" xfId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right" wrapText="1"/>
    </xf>
    <xf numFmtId="0" fontId="6" fillId="0" borderId="5" xfId="0" applyFont="1" applyBorder="1"/>
    <xf numFmtId="0" fontId="6" fillId="0" borderId="0" xfId="0" applyFont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10" fillId="0" borderId="0" xfId="3" applyFont="1" applyFill="1" applyBorder="1" applyAlignment="1"/>
    <xf numFmtId="10" fontId="9" fillId="0" borderId="6" xfId="2" applyNumberFormat="1" applyFont="1" applyFill="1" applyBorder="1"/>
    <xf numFmtId="168" fontId="9" fillId="0" borderId="0" xfId="1" applyNumberFormat="1" applyFont="1" applyFill="1" applyBorder="1"/>
    <xf numFmtId="10" fontId="9" fillId="0" borderId="6" xfId="0" applyNumberFormat="1" applyFont="1" applyBorder="1" applyAlignment="1">
      <alignment horizontal="right"/>
    </xf>
    <xf numFmtId="168" fontId="8" fillId="0" borderId="0" xfId="0" applyNumberFormat="1" applyFont="1"/>
    <xf numFmtId="10" fontId="6" fillId="0" borderId="9" xfId="2" applyNumberFormat="1" applyFont="1" applyFill="1" applyBorder="1" applyAlignment="1">
      <alignment horizontal="right"/>
    </xf>
    <xf numFmtId="173" fontId="9" fillId="0" borderId="0" xfId="0" quotePrefix="1" applyNumberFormat="1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8" xfId="0" applyBorder="1"/>
    <xf numFmtId="175" fontId="6" fillId="0" borderId="14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179" fontId="9" fillId="0" borderId="0" xfId="0" applyNumberFormat="1" applyFont="1" applyAlignment="1">
      <alignment horizontal="right"/>
    </xf>
    <xf numFmtId="175" fontId="8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13" fillId="5" borderId="0" xfId="0" applyFont="1" applyFill="1"/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0" borderId="0" xfId="0" applyFont="1"/>
    <xf numFmtId="184" fontId="5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14" fillId="0" borderId="19" xfId="0" quotePrefix="1" applyNumberFormat="1" applyFont="1" applyBorder="1" applyAlignment="1">
      <alignment horizontal="left"/>
    </xf>
    <xf numFmtId="184" fontId="14" fillId="0" borderId="19" xfId="0" applyNumberFormat="1" applyFont="1" applyBorder="1" applyAlignment="1">
      <alignment horizontal="right"/>
    </xf>
    <xf numFmtId="49" fontId="15" fillId="0" borderId="0" xfId="0" quotePrefix="1" applyNumberFormat="1" applyFont="1" applyAlignment="1">
      <alignment horizontal="left"/>
    </xf>
    <xf numFmtId="184" fontId="4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20" xfId="0" applyFont="1" applyBorder="1"/>
    <xf numFmtId="9" fontId="17" fillId="0" borderId="21" xfId="2" applyFont="1" applyFill="1" applyBorder="1"/>
    <xf numFmtId="168" fontId="17" fillId="0" borderId="0" xfId="2" applyNumberFormat="1" applyFont="1"/>
    <xf numFmtId="0" fontId="17" fillId="0" borderId="22" xfId="0" applyFont="1" applyBorder="1"/>
    <xf numFmtId="9" fontId="17" fillId="0" borderId="23" xfId="2" applyFont="1" applyFill="1" applyBorder="1"/>
    <xf numFmtId="9" fontId="16" fillId="0" borderId="24" xfId="0" applyNumberFormat="1" applyFont="1" applyBorder="1"/>
    <xf numFmtId="9" fontId="17" fillId="0" borderId="0" xfId="2" applyFont="1"/>
    <xf numFmtId="0" fontId="16" fillId="0" borderId="20" xfId="0" applyFont="1" applyBorder="1"/>
    <xf numFmtId="0" fontId="16" fillId="0" borderId="25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6" xfId="0" applyFont="1" applyBorder="1"/>
    <xf numFmtId="9" fontId="17" fillId="0" borderId="27" xfId="2" applyFont="1" applyFill="1" applyBorder="1" applyAlignment="1">
      <alignment horizontal="right"/>
    </xf>
    <xf numFmtId="9" fontId="17" fillId="0" borderId="28" xfId="2" applyFont="1" applyFill="1" applyBorder="1" applyAlignment="1">
      <alignment horizontal="right"/>
    </xf>
    <xf numFmtId="9" fontId="18" fillId="0" borderId="21" xfId="2" applyFont="1" applyFill="1" applyBorder="1"/>
    <xf numFmtId="168" fontId="17" fillId="0" borderId="0" xfId="2" applyNumberFormat="1" applyFont="1" applyFill="1"/>
    <xf numFmtId="9" fontId="18" fillId="0" borderId="23" xfId="2" applyFont="1" applyFill="1" applyBorder="1"/>
    <xf numFmtId="9" fontId="18" fillId="0" borderId="28" xfId="2" applyFont="1" applyFill="1" applyBorder="1"/>
    <xf numFmtId="9" fontId="16" fillId="0" borderId="24" xfId="2" applyFont="1" applyFill="1" applyBorder="1"/>
    <xf numFmtId="168" fontId="17" fillId="0" borderId="0" xfId="2" applyNumberFormat="1" applyFont="1" applyFill="1" applyBorder="1"/>
    <xf numFmtId="0" fontId="19" fillId="0" borderId="29" xfId="0" applyFont="1" applyBorder="1"/>
    <xf numFmtId="0" fontId="19" fillId="0" borderId="30" xfId="0" applyFont="1" applyBorder="1" applyAlignment="1">
      <alignment horizontal="right"/>
    </xf>
    <xf numFmtId="0" fontId="20" fillId="0" borderId="0" xfId="0" applyFont="1"/>
    <xf numFmtId="0" fontId="19" fillId="0" borderId="31" xfId="0" applyFont="1" applyBorder="1"/>
    <xf numFmtId="9" fontId="20" fillId="0" borderId="32" xfId="2" applyFont="1" applyFill="1" applyBorder="1" applyAlignment="1">
      <alignment horizontal="center"/>
    </xf>
    <xf numFmtId="9" fontId="20" fillId="0" borderId="33" xfId="2" applyFont="1" applyFill="1" applyBorder="1" applyAlignment="1">
      <alignment horizontal="center"/>
    </xf>
    <xf numFmtId="9" fontId="19" fillId="0" borderId="24" xfId="0" applyNumberFormat="1" applyFont="1" applyBorder="1"/>
    <xf numFmtId="0" fontId="17" fillId="0" borderId="24" xfId="0" applyFont="1" applyBorder="1"/>
    <xf numFmtId="9" fontId="17" fillId="0" borderId="24" xfId="2" applyFont="1" applyFill="1" applyBorder="1"/>
    <xf numFmtId="9" fontId="17" fillId="0" borderId="24" xfId="2" applyFont="1" applyBorder="1"/>
    <xf numFmtId="0" fontId="21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19071"/>
              </a:solidFill>
            </c:spPr>
            <c:extLst>
              <c:ext xmlns:c16="http://schemas.microsoft.com/office/drawing/2014/chart" uri="{C3380CC4-5D6E-409C-BE32-E72D297353CC}">
                <c16:uniqueId val="{00000001-BEB0-4AD4-98BC-32E3F58A4DD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FY23</c:v>
                </c:pt>
                <c:pt idx="2">
                  <c:v>FY24</c:v>
                </c:pt>
                <c:pt idx="3">
                  <c:v>FY25</c:v>
                </c:pt>
                <c:pt idx="4">
                  <c:v>FY26</c:v>
                </c:pt>
                <c:pt idx="5">
                  <c:v>FY27</c:v>
                </c:pt>
                <c:pt idx="6">
                  <c:v>FY28+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0.04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0.06</c:v>
                </c:pt>
                <c:pt idx="5">
                  <c:v>0.13</c:v>
                </c:pt>
                <c:pt idx="6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0-4AD4-98BC-32E3F58A4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19071"/>
              </a:solidFill>
            </c:spPr>
            <c:extLst>
              <c:ext xmlns:c16="http://schemas.microsoft.com/office/drawing/2014/chart" uri="{C3380CC4-5D6E-409C-BE32-E72D297353CC}">
                <c16:uniqueId val="{00000001-7255-480D-A795-1456BE1B92E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FY23</c:v>
                </c:pt>
                <c:pt idx="2">
                  <c:v>FY24</c:v>
                </c:pt>
                <c:pt idx="3">
                  <c:v>FY25</c:v>
                </c:pt>
                <c:pt idx="4">
                  <c:v>FY26</c:v>
                </c:pt>
                <c:pt idx="5">
                  <c:v>FY27</c:v>
                </c:pt>
                <c:pt idx="6">
                  <c:v>FY28+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0.03</c:v>
                </c:pt>
                <c:pt idx="1">
                  <c:v>0.32</c:v>
                </c:pt>
                <c:pt idx="2">
                  <c:v>0.13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0.1</c:v>
                </c:pt>
                <c:pt idx="6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5-480D-A795-1456BE1B92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27-4A84-8333-CD448D9E606A}"/>
              </c:ext>
            </c:extLst>
          </c:dPt>
          <c:dPt>
            <c:idx val="1"/>
            <c:bubble3D val="0"/>
            <c:spPr>
              <a:solidFill>
                <a:srgbClr val="B1907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27-4A84-8333-CD448D9E606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27-4A84-8333-CD448D9E606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227-4A84-8333-CD448D9E606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FE8551A-9CFD-4828-89B4-A629F98649F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8C91C1E3-2A53-41AE-9C4C-B32AF697F8EB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27-4A84-8333-CD448D9E606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22DF7E-81C2-4B0D-B8EC-89BC8551DE9C}" type="CATEGORYNAME">
                      <a:rPr lang="en-US" sz="1000" b="1" i="0" u="none" strike="noStrike" kern="1200" spc="0" baseline="0">
                        <a:solidFill>
                          <a:srgbClr val="B1907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sz="1000" b="1" i="0" u="none" strike="noStrike" kern="1200" spc="0" baseline="0">
                        <a:solidFill>
                          <a:srgbClr val="B19071"/>
                        </a:solidFill>
                        <a:latin typeface="+mn-lt"/>
                        <a:ea typeface="+mn-ea"/>
                        <a:cs typeface="+mn-cs"/>
                      </a:rPr>
                      <a:t>, </a:t>
                    </a:r>
                    <a:fld id="{DE255F75-FC8E-4704-82F4-4B778DBFEE17}" type="VALUE">
                      <a:rPr lang="en-US" sz="1000" b="1" i="0" u="none" strike="noStrike" kern="1200" spc="0" baseline="0">
                        <a:solidFill>
                          <a:srgbClr val="B19071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sz="1000" b="1" i="0" u="none" strike="noStrike" kern="1200" spc="0" baseline="0">
                      <a:solidFill>
                        <a:srgbClr val="B19071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27-4A84-8333-CD448D9E606A}"/>
                </c:ext>
              </c:extLst>
            </c:dLbl>
            <c:dLbl>
              <c:idx val="2"/>
              <c:layout>
                <c:manualLayout>
                  <c:x val="1.2561518677717176E-2"/>
                  <c:y val="4.287243997520815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127A83-D81B-42BF-8DA7-92BD3E58C11D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B7572A4C-F0A1-4DC3-8956-7FCEE892D8B9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27-4A84-8333-CD448D9E606A}"/>
                </c:ext>
              </c:extLst>
            </c:dLbl>
            <c:dLbl>
              <c:idx val="3"/>
              <c:layout>
                <c:manualLayout>
                  <c:x val="5.9667213719156585E-2"/>
                  <c:y val="-4.9124103319092653E-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5743EE-6473-45C4-996F-13FBE7DD35E2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362464E-33A8-4146-92F2-E0F1E91F71AE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227-4A84-8333-CD448D9E606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0.68</c:v>
                </c:pt>
                <c:pt idx="1">
                  <c:v>0.26</c:v>
                </c:pt>
                <c:pt idx="2">
                  <c:v>0.03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27-4A84-8333-CD448D9E606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EA-47AD-BFEB-CE3E8FB3AD9A}"/>
              </c:ext>
            </c:extLst>
          </c:dPt>
          <c:dPt>
            <c:idx val="1"/>
            <c:bubble3D val="0"/>
            <c:spPr>
              <a:solidFill>
                <a:srgbClr val="B1907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EA-47AD-BFEB-CE3E8FB3AD9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EA-47AD-BFEB-CE3E8FB3AD9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EA-47AD-BFEB-CE3E8FB3AD9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EA-47AD-BFEB-CE3E8FB3AD9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0816D40-0F0E-4A72-9E2E-B40273CACA5F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4C7835B5-FEC9-431D-87A7-6F1EB0302404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6EA-47AD-BFEB-CE3E8FB3AD9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A49356-1ACD-4E76-8AFB-D6BDF0AB580D}" type="CATEGORYNAME">
                      <a:rPr lang="en-US">
                        <a:solidFill>
                          <a:srgbClr val="B1907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B19071"/>
                        </a:solidFill>
                      </a:rPr>
                      <a:t>, </a:t>
                    </a:r>
                    <a:fld id="{902B2A7F-51DF-4AA5-A322-3B464E12A921}" type="VALUE">
                      <a:rPr lang="en-US" baseline="0">
                        <a:solidFill>
                          <a:srgbClr val="B1907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B1907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EA-47AD-BFEB-CE3E8FB3AD9A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F2E7DC3-13BB-461B-933B-86AF45C23AA5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DE28A78F-E6BC-47B9-9BFC-C69BC0391CB1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EA-47AD-BFEB-CE3E8FB3AD9A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C15CDF-4EC3-4F87-97EE-1AD063A9FF57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2E5B0524-827D-4E85-8F9B-54154A8E4DD4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6EA-47AD-BFEB-CE3E8FB3AD9A}"/>
                </c:ext>
              </c:extLst>
            </c:dLbl>
            <c:dLbl>
              <c:idx val="4"/>
              <c:layout>
                <c:manualLayout>
                  <c:x val="3.28438224519853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EA-47AD-BFEB-CE3E8FB3AD9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0.63</c:v>
                </c:pt>
                <c:pt idx="1">
                  <c:v>0.21</c:v>
                </c:pt>
                <c:pt idx="2">
                  <c:v>0.1</c:v>
                </c:pt>
                <c:pt idx="3">
                  <c:v>0.03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EA-47AD-BFEB-CE3E8FB3AD9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37174818437"/>
          <c:y val="9.3205558852181986E-2"/>
          <c:w val="0.39834065682317665"/>
          <c:h val="0.760916526533912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D4-42AF-9120-6AF635C235EA}"/>
              </c:ext>
            </c:extLst>
          </c:dPt>
          <c:dPt>
            <c:idx val="1"/>
            <c:bubble3D val="0"/>
            <c:spPr>
              <a:solidFill>
                <a:srgbClr val="B1907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D4-42AF-9120-6AF635C235E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D4-42AF-9120-6AF635C235E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D4-42AF-9120-6AF635C235E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D4-42AF-9120-6AF635C235E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B0DB30-D032-4B45-A08F-25EAF613326B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A966AB6B-06A6-48CE-B07D-3B595CD29362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D4-42AF-9120-6AF635C235E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FE80EE-C59E-455B-A284-DCB02B18E3F1}" type="CATEGORYNAME">
                      <a:rPr lang="en-US">
                        <a:solidFill>
                          <a:srgbClr val="B1907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B19071"/>
                        </a:solidFill>
                      </a:rPr>
                      <a:t>, </a:t>
                    </a:r>
                    <a:fld id="{9D29D263-40A6-40CA-9FE4-983E18372D53}" type="VALUE">
                      <a:rPr lang="en-US" baseline="0">
                        <a:solidFill>
                          <a:srgbClr val="B1907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B1907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D4-42AF-9120-6AF635C235EA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619C39-BB05-4035-A56B-F258A44DCC77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C7C78B5C-5871-4BC2-87B9-E0CE160C2ED0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D4-42AF-9120-6AF635C235EA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E2806F-9D1A-4D4E-A492-EAF6767C5499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C1971428-C3D1-494F-846C-0092C3C63397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D4-42AF-9120-6AF635C235E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PORTFOLIO'!$G$21:$G$24</c:f>
              <c:strCache>
                <c:ptCount val="4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  <c:pt idx="3">
                  <c:v>Build to Rent</c:v>
                </c:pt>
              </c:strCache>
            </c:strRef>
          </c:cat>
          <c:val>
            <c:numRef>
              <c:f>'INVESTMENT PORTFOLIO'!$H$21:$H$24</c:f>
              <c:numCache>
                <c:formatCode>0%</c:formatCode>
                <c:ptCount val="4"/>
                <c:pt idx="0">
                  <c:v>0.62</c:v>
                </c:pt>
                <c:pt idx="1">
                  <c:v>0.12</c:v>
                </c:pt>
                <c:pt idx="2">
                  <c:v>0.21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D4-42AF-9120-6AF635C235E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9.8142318882052729E-2"/>
          <c:w val="0.5526130515442812"/>
          <c:h val="0.792130358287891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19-4A60-8B9B-C47D3224A319}"/>
              </c:ext>
            </c:extLst>
          </c:dPt>
          <c:dPt>
            <c:idx val="1"/>
            <c:bubble3D val="0"/>
            <c:spPr>
              <a:solidFill>
                <a:srgbClr val="B1907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19-4A60-8B9B-C47D3224A319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19-4A60-8B9B-C47D3224A319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0332A1-96CF-4320-9E32-6B83D8BF2674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998C1C74-6189-4F95-A5AB-B31683B99056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19-4A60-8B9B-C47D3224A31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89FBF2-EC49-48D2-9BC9-7C785A20D57C}" type="CATEGORYNAME">
                      <a:rPr lang="en-US">
                        <a:solidFill>
                          <a:srgbClr val="B1907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B19071"/>
                        </a:solidFill>
                      </a:rPr>
                      <a:t>, </a:t>
                    </a:r>
                    <a:fld id="{E8CC9891-B4FF-4CEF-90F2-E75EE0D79F22}" type="VALUE">
                      <a:rPr lang="en-US" baseline="0">
                        <a:solidFill>
                          <a:srgbClr val="B1907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B1907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319-4A60-8B9B-C47D3224A319}"/>
                </c:ext>
              </c:extLst>
            </c:dLbl>
            <c:dLbl>
              <c:idx val="2"/>
              <c:layout>
                <c:manualLayout>
                  <c:x val="-1.1827117345026375E-2"/>
                  <c:y val="9.60283941595074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7BA25D-4722-4512-9C93-2A68EF8D3576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A4B85574-D41E-40B5-883F-4FC6FA220254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319-4A60-8B9B-C47D3224A31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PORTFOLIO'!$B$22:$B$24</c:f>
              <c:strCache>
                <c:ptCount val="3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</c:strCache>
            </c:strRef>
          </c:cat>
          <c:val>
            <c:numRef>
              <c:f>'OFFICE PORTFOLIO'!$C$22:$C$24</c:f>
              <c:numCache>
                <c:formatCode>0%</c:formatCode>
                <c:ptCount val="3"/>
                <c:pt idx="0">
                  <c:v>0.42</c:v>
                </c:pt>
                <c:pt idx="1">
                  <c:v>0.56999999999999995</c:v>
                </c:pt>
                <c:pt idx="2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19-4A60-8B9B-C47D3224A31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19071"/>
              </a:solidFill>
            </c:spPr>
            <c:extLst>
              <c:ext xmlns:c16="http://schemas.microsoft.com/office/drawing/2014/chart" uri="{C3380CC4-5D6E-409C-BE32-E72D297353CC}">
                <c16:uniqueId val="{00000001-9FCE-44B7-BEDC-F6B3A1F2C69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FY23</c:v>
                </c:pt>
                <c:pt idx="2">
                  <c:v>FY24</c:v>
                </c:pt>
                <c:pt idx="3">
                  <c:v>FY25</c:v>
                </c:pt>
                <c:pt idx="4">
                  <c:v>FY26</c:v>
                </c:pt>
                <c:pt idx="5">
                  <c:v>FY27</c:v>
                </c:pt>
                <c:pt idx="6">
                  <c:v>FY28+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0.08</c:v>
                </c:pt>
                <c:pt idx="3">
                  <c:v>0.1</c:v>
                </c:pt>
                <c:pt idx="4">
                  <c:v>0.06</c:v>
                </c:pt>
                <c:pt idx="5">
                  <c:v>0.15</c:v>
                </c:pt>
                <c:pt idx="6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E-44B7-BEDC-F6B3A1F2C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20527558468563"/>
          <c:y val="8.9854662926720633E-2"/>
          <c:w val="0.54356822545689698"/>
          <c:h val="0.78600908559378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5A-4550-A8A0-CFB4075D4BCA}"/>
              </c:ext>
            </c:extLst>
          </c:dPt>
          <c:dPt>
            <c:idx val="1"/>
            <c:bubble3D val="0"/>
            <c:spPr>
              <a:solidFill>
                <a:srgbClr val="B1907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5A-4550-A8A0-CFB4075D4BC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5A-4550-A8A0-CFB4075D4BC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5A-4550-A8A0-CFB4075D4BC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5A-4550-A8A0-CFB4075D4BCA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6FBC9F-0995-4B5B-B159-0828A7925A6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0292F876-F1E8-4671-B9CA-518CE19F5667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5A-4550-A8A0-CFB4075D4BCA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26B5CA0-BBDD-4F20-8D26-9D73000B41CC}" type="CATEGORYNAME">
                      <a:rPr lang="en-US">
                        <a:solidFill>
                          <a:srgbClr val="B1907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B19071"/>
                        </a:solidFill>
                      </a:rPr>
                      <a:t>, </a:t>
                    </a:r>
                    <a:fld id="{650FA3AF-99A7-4DA1-8525-75FDFFF010E7}" type="VALUE">
                      <a:rPr lang="en-US" baseline="0">
                        <a:solidFill>
                          <a:srgbClr val="B1907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B1907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25A-4550-A8A0-CFB4075D4BCA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2D1554-C63E-46AE-BF5D-5D747C6F7E58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448BF9EF-1AF1-4776-89B7-842DE1FA9C27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25A-4550-A8A0-CFB4075D4BCA}"/>
                </c:ext>
              </c:extLst>
            </c:dLbl>
            <c:dLbl>
              <c:idx val="3"/>
              <c:layout>
                <c:manualLayout>
                  <c:x val="-2.1975681111720605E-2"/>
                  <c:y val="-2.42424334974692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BD0305-4471-4181-B003-7FB91C03D082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68E14BC-2FBA-4FE5-A319-99ED3411C5A1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25A-4550-A8A0-CFB4075D4BCA}"/>
                </c:ext>
              </c:extLst>
            </c:dLbl>
            <c:dLbl>
              <c:idx val="4"/>
              <c:layout>
                <c:manualLayout>
                  <c:x val="3.9760493001214009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F59035-76B8-4C1E-ADE3-EBA299622117}" type="CATEGORYNAME">
                      <a:rPr lang="en-US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, </a:t>
                    </a:r>
                    <a:fld id="{3BA490FE-EBB2-4143-9431-9F83140ABB14}" type="VALUE"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8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25A-4550-A8A0-CFB4075D4BC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Sydney</c:v>
                </c:pt>
                <c:pt idx="1">
                  <c:v>Melbourne</c:v>
                </c:pt>
                <c:pt idx="2">
                  <c:v>Perth</c:v>
                </c:pt>
                <c:pt idx="3">
                  <c:v>Canberra</c:v>
                </c:pt>
                <c:pt idx="4">
                  <c:v>Brisbane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0.55000000000000004</c:v>
                </c:pt>
                <c:pt idx="1">
                  <c:v>0.28999999999999998</c:v>
                </c:pt>
                <c:pt idx="2">
                  <c:v>0.06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5A-4550-A8A0-CFB4075D4BC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061E42"/>
            </a:solidFill>
          </c:spPr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87-4985-A616-597D3D3E8A5B}"/>
              </c:ext>
            </c:extLst>
          </c:dPt>
          <c:dPt>
            <c:idx val="1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87-4985-A616-597D3D3E8A5B}"/>
              </c:ext>
            </c:extLst>
          </c:dPt>
          <c:dPt>
            <c:idx val="2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87-4985-A616-597D3D3E8A5B}"/>
              </c:ext>
            </c:extLst>
          </c:dPt>
          <c:dPt>
            <c:idx val="3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87-4985-A616-597D3D3E8A5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0F7C64-61D5-4B04-AE5D-B76E8B121B3F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E4986101-A844-4087-90BA-51CF18E31378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87-4985-A616-597D3D3E8A5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</c:f>
              <c:strCache>
                <c:ptCount val="1"/>
                <c:pt idx="0">
                  <c:v>Sydney</c:v>
                </c:pt>
              </c:strCache>
            </c:strRef>
          </c:cat>
          <c:val>
            <c:numRef>
              <c:f>'INDUSTRIAL PORTFOLIO'!$C$24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87-4985-A616-597D3D3E8A5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FY23</c:v>
                </c:pt>
                <c:pt idx="2">
                  <c:v>FY24</c:v>
                </c:pt>
                <c:pt idx="3">
                  <c:v>FY25</c:v>
                </c:pt>
                <c:pt idx="4">
                  <c:v>FY26</c:v>
                </c:pt>
                <c:pt idx="5">
                  <c:v>FY27</c:v>
                </c:pt>
                <c:pt idx="6">
                  <c:v>FY28+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</c:v>
                </c:pt>
                <c:pt idx="1">
                  <c:v>0.06</c:v>
                </c:pt>
                <c:pt idx="2">
                  <c:v>0.16</c:v>
                </c:pt>
                <c:pt idx="3">
                  <c:v>0.04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8-4D61-9C5F-5CF47101A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72-4008-91EF-7819404A4A47}"/>
              </c:ext>
            </c:extLst>
          </c:dPt>
          <c:dPt>
            <c:idx val="1"/>
            <c:bubble3D val="0"/>
            <c:spPr>
              <a:solidFill>
                <a:srgbClr val="B1907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72-4008-91EF-7819404A4A4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72-4008-91EF-7819404A4A4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72-4008-91EF-7819404A4A4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72-4008-91EF-7819404A4A47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47A1A1-2B55-4083-BC0F-BCF04C63A16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2BE753B1-4AA5-443D-BAE0-F157B4612539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72-4008-91EF-7819404A4A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509723-7881-4C25-9446-B258159E316D}" type="CATEGORYNAME">
                      <a:rPr lang="en-US">
                        <a:solidFill>
                          <a:srgbClr val="B19071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B19071"/>
                        </a:solidFill>
                      </a:rPr>
                      <a:t>, </a:t>
                    </a:r>
                    <a:fld id="{A9FFFF34-4970-494D-A6B1-EC8BFB0C1455}" type="VALUE">
                      <a:rPr lang="en-US" baseline="0">
                        <a:solidFill>
                          <a:srgbClr val="B19071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rgbClr val="B1907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72-4008-91EF-7819404A4A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4B8A0C-4E00-411A-8BA1-2226632B76B7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F47FEEDF-B217-45E7-A54C-6CD54421BA68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72-4008-91EF-7819404A4A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DC5DF9-F6EC-4489-8614-FA0330EB047E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0FD43A90-7746-4181-918E-C1953782C3E4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72-4008-91EF-7819404A4A47}"/>
                </c:ext>
              </c:extLst>
            </c:dLbl>
            <c:dLbl>
              <c:idx val="4"/>
              <c:layout>
                <c:manualLayout>
                  <c:x val="0.23320430274715434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3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D19FC1D-74A4-493F-9901-32A606D0336F}" type="CATEGORYNAME">
                      <a:rPr lang="en-US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, </a:t>
                    </a:r>
                    <a:fld id="{C381E273-90D9-41FD-90D5-7AEFE39C9E65}" type="VALUE"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8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93167157963813"/>
                      <c:h val="0.113147592938293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472-4008-91EF-7819404A4A4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Outlet</c:v>
                </c:pt>
                <c:pt idx="3">
                  <c:v>Neighbourhood</c:v>
                </c:pt>
                <c:pt idx="4">
                  <c:v>CBD Retail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0.42</c:v>
                </c:pt>
                <c:pt idx="1">
                  <c:v>0.3</c:v>
                </c:pt>
                <c:pt idx="2">
                  <c:v>0.15</c:v>
                </c:pt>
                <c:pt idx="3">
                  <c:v>7.0000000000000007E-2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72-4008-91EF-7819404A4A4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68571</xdr:colOff>
      <xdr:row>49</xdr:row>
      <xdr:rowOff>179819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B8FEB4-E19F-409A-A632-CD1FDB30F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0000" cy="92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454443</xdr:colOff>
      <xdr:row>45</xdr:row>
      <xdr:rowOff>80756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3FB8D-56EF-46EB-9367-6C7C03C80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579120</xdr:colOff>
      <xdr:row>3</xdr:row>
      <xdr:rowOff>0</xdr:rowOff>
    </xdr:from>
    <xdr:to>
      <xdr:col>5</xdr:col>
      <xdr:colOff>866561</xdr:colOff>
      <xdr:row>17</xdr:row>
      <xdr:rowOff>100790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50BAE2-18DA-458F-B0C1-2885216C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451247</xdr:colOff>
      <xdr:row>17</xdr:row>
      <xdr:rowOff>97279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7317F5-9CF9-40C2-80B2-07207C6EF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CE6CD2-D540-46F6-A5DC-5B64EE7B3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FC2736-C2F2-45EA-A510-FA63E643E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220420-519E-47FA-A5BD-A9ED84C1A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70BB4B-B7C5-4EAE-AEE5-2FEFEBC6E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E1FCA6-D847-43C1-9837-94BE60185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579528-A0C6-41AE-AD99-7D48C40A3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71B5E7-DA0F-4139-8375-9B0BF5661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0EDDE0-A094-4EC5-BF73-3DED9A5A1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EA69-0DDF-4F13-B242-293C44746A15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4460-5C63-44F2-A7BF-634AA5575A92}">
  <dimension ref="A1:F23"/>
  <sheetViews>
    <sheetView showGridLines="0" zoomScale="85" zoomScaleNormal="85" workbookViewId="0">
      <selection activeCell="B2" sqref="B2"/>
    </sheetView>
  </sheetViews>
  <sheetFormatPr defaultRowHeight="14.5" x14ac:dyDescent="0.35"/>
  <cols>
    <col min="1" max="1" width="3.7265625" customWidth="1"/>
    <col min="2" max="2" width="89.7265625" bestFit="1" customWidth="1"/>
  </cols>
  <sheetData>
    <row r="1" spans="1:6" x14ac:dyDescent="0.35">
      <c r="A1" s="254"/>
      <c r="B1" s="254"/>
      <c r="C1" s="255"/>
      <c r="D1" s="255"/>
      <c r="E1" s="255"/>
      <c r="F1" s="255"/>
    </row>
    <row r="2" spans="1:6" x14ac:dyDescent="0.35">
      <c r="A2" s="254"/>
      <c r="B2" s="256" t="s">
        <v>336</v>
      </c>
      <c r="C2" s="257" t="s">
        <v>337</v>
      </c>
      <c r="D2" s="257" t="s">
        <v>338</v>
      </c>
      <c r="E2" s="258" t="s">
        <v>339</v>
      </c>
      <c r="F2" s="258" t="s">
        <v>340</v>
      </c>
    </row>
    <row r="3" spans="1:6" x14ac:dyDescent="0.35">
      <c r="A3" s="254"/>
      <c r="B3" s="259" t="s">
        <v>341</v>
      </c>
      <c r="C3" s="260">
        <v>419000000</v>
      </c>
      <c r="D3" s="260">
        <v>68000000</v>
      </c>
      <c r="E3" s="260">
        <v>287000000</v>
      </c>
      <c r="F3" s="260">
        <v>10000000</v>
      </c>
    </row>
    <row r="4" spans="1:6" x14ac:dyDescent="0.35">
      <c r="A4" s="254"/>
      <c r="B4" s="261" t="s">
        <v>342</v>
      </c>
      <c r="C4" s="260">
        <v>-100000000</v>
      </c>
      <c r="D4" s="260">
        <v>-13000000</v>
      </c>
      <c r="E4" s="260">
        <v>-134000000</v>
      </c>
      <c r="F4" s="260">
        <v>-6000000</v>
      </c>
    </row>
    <row r="5" spans="1:6" x14ac:dyDescent="0.35">
      <c r="A5" s="254"/>
      <c r="B5" s="254"/>
      <c r="C5" s="260"/>
      <c r="D5" s="260"/>
      <c r="E5" s="260"/>
      <c r="F5" s="260"/>
    </row>
    <row r="6" spans="1:6" x14ac:dyDescent="0.35">
      <c r="A6" s="254"/>
      <c r="B6" s="254" t="s">
        <v>343</v>
      </c>
      <c r="C6" s="260">
        <v>10000000</v>
      </c>
      <c r="D6" s="260"/>
      <c r="E6" s="260"/>
      <c r="F6" s="260"/>
    </row>
    <row r="7" spans="1:6" x14ac:dyDescent="0.35">
      <c r="A7" s="254"/>
      <c r="B7" s="254" t="s">
        <v>344</v>
      </c>
      <c r="C7" s="260">
        <v>15000000</v>
      </c>
      <c r="D7" s="260"/>
      <c r="E7" s="260"/>
      <c r="F7" s="260"/>
    </row>
    <row r="8" spans="1:6" x14ac:dyDescent="0.35">
      <c r="A8" s="254"/>
      <c r="B8" s="254" t="s">
        <v>345</v>
      </c>
      <c r="C8" s="260"/>
      <c r="D8" s="260"/>
      <c r="E8" s="260"/>
      <c r="F8" s="260"/>
    </row>
    <row r="9" spans="1:6" x14ac:dyDescent="0.35">
      <c r="A9" s="254"/>
      <c r="B9" s="254" t="s">
        <v>346</v>
      </c>
      <c r="C9" s="260">
        <v>20000000</v>
      </c>
      <c r="D9" s="260"/>
      <c r="E9" s="260"/>
      <c r="F9" s="260"/>
    </row>
    <row r="10" spans="1:6" x14ac:dyDescent="0.35">
      <c r="A10" s="254"/>
      <c r="B10" s="254" t="s">
        <v>347</v>
      </c>
      <c r="C10" s="260">
        <v>5000000</v>
      </c>
      <c r="D10" s="260"/>
      <c r="E10" s="260"/>
      <c r="F10" s="260"/>
    </row>
    <row r="11" spans="1:6" ht="15" thickBot="1" x14ac:dyDescent="0.4">
      <c r="A11" s="254"/>
      <c r="B11" s="262" t="s">
        <v>348</v>
      </c>
      <c r="C11" s="263">
        <v>369000000</v>
      </c>
      <c r="D11" s="263">
        <v>55000000</v>
      </c>
      <c r="E11" s="263">
        <v>153000000</v>
      </c>
      <c r="F11" s="263">
        <v>4000000</v>
      </c>
    </row>
    <row r="12" spans="1:6" ht="15" x14ac:dyDescent="0.35">
      <c r="A12" s="254"/>
      <c r="B12" s="264"/>
      <c r="C12" s="265"/>
      <c r="D12" s="265"/>
      <c r="E12" s="265"/>
      <c r="F12" s="265"/>
    </row>
    <row r="13" spans="1:6" x14ac:dyDescent="0.35">
      <c r="A13" s="254"/>
      <c r="B13" s="1"/>
      <c r="C13" s="1"/>
      <c r="D13" s="1"/>
      <c r="E13" s="1"/>
      <c r="F13" s="1"/>
    </row>
    <row r="14" spans="1:6" x14ac:dyDescent="0.35">
      <c r="A14" s="254"/>
      <c r="B14" s="256" t="s">
        <v>349</v>
      </c>
      <c r="C14" s="257" t="s">
        <v>337</v>
      </c>
      <c r="D14" s="257" t="s">
        <v>338</v>
      </c>
      <c r="E14" s="258" t="s">
        <v>339</v>
      </c>
      <c r="F14" s="258" t="s">
        <v>340</v>
      </c>
    </row>
    <row r="15" spans="1:6" x14ac:dyDescent="0.35">
      <c r="A15" s="254"/>
      <c r="B15" s="261" t="s">
        <v>341</v>
      </c>
      <c r="C15" s="260">
        <v>434000000</v>
      </c>
      <c r="D15" s="260">
        <v>67000000</v>
      </c>
      <c r="E15" s="260">
        <v>275000000</v>
      </c>
      <c r="F15" s="260">
        <v>4000000</v>
      </c>
    </row>
    <row r="16" spans="1:6" x14ac:dyDescent="0.35">
      <c r="A16" s="254"/>
      <c r="B16" s="261" t="s">
        <v>342</v>
      </c>
      <c r="C16" s="260">
        <v>-96000000</v>
      </c>
      <c r="D16" s="260">
        <v>-11000000</v>
      </c>
      <c r="E16" s="260">
        <v>-118000000</v>
      </c>
      <c r="F16" s="260">
        <v>-2000000</v>
      </c>
    </row>
    <row r="17" spans="1:6" x14ac:dyDescent="0.35">
      <c r="A17" s="254"/>
      <c r="B17" s="254"/>
      <c r="C17" s="260"/>
      <c r="D17" s="260"/>
      <c r="E17" s="260"/>
      <c r="F17" s="260"/>
    </row>
    <row r="18" spans="1:6" x14ac:dyDescent="0.35">
      <c r="A18" s="254"/>
      <c r="B18" s="254" t="s">
        <v>343</v>
      </c>
      <c r="C18" s="260">
        <v>14000000</v>
      </c>
      <c r="D18" s="260"/>
      <c r="E18" s="260"/>
      <c r="F18" s="260"/>
    </row>
    <row r="19" spans="1:6" x14ac:dyDescent="0.35">
      <c r="A19" s="254"/>
      <c r="B19" s="254" t="s">
        <v>344</v>
      </c>
      <c r="C19" s="260">
        <v>14000000</v>
      </c>
      <c r="D19" s="260"/>
      <c r="E19" s="260"/>
      <c r="F19" s="260"/>
    </row>
    <row r="20" spans="1:6" x14ac:dyDescent="0.35">
      <c r="A20" s="254"/>
      <c r="B20" s="254" t="s">
        <v>345</v>
      </c>
      <c r="C20" s="260"/>
      <c r="D20" s="260"/>
      <c r="E20" s="260"/>
      <c r="F20" s="260"/>
    </row>
    <row r="21" spans="1:6" ht="15" thickBot="1" x14ac:dyDescent="0.4">
      <c r="A21" s="1"/>
      <c r="B21" s="262" t="s">
        <v>348</v>
      </c>
      <c r="C21" s="263">
        <v>366000000</v>
      </c>
      <c r="D21" s="263">
        <v>56000000</v>
      </c>
      <c r="E21" s="263">
        <v>157000000</v>
      </c>
      <c r="F21" s="263">
        <v>2000000</v>
      </c>
    </row>
    <row r="22" spans="1:6" x14ac:dyDescent="0.35">
      <c r="A22" s="1"/>
      <c r="B22" s="254"/>
      <c r="C22" s="1"/>
      <c r="D22" s="1"/>
      <c r="E22" s="1"/>
      <c r="F22" s="1"/>
    </row>
    <row r="23" spans="1:6" x14ac:dyDescent="0.35">
      <c r="A23" s="1"/>
      <c r="B23" s="266"/>
      <c r="C23" s="1"/>
      <c r="D23" s="1"/>
      <c r="E23" s="1"/>
      <c r="F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D9BC-05FA-49BF-A93E-0C4CF7BD6C6B}">
  <dimension ref="B2:J49"/>
  <sheetViews>
    <sheetView showGridLines="0" zoomScale="70" zoomScaleNormal="70" workbookViewId="0">
      <selection activeCell="B2" sqref="B2"/>
    </sheetView>
  </sheetViews>
  <sheetFormatPr defaultRowHeight="14.5" x14ac:dyDescent="0.35"/>
  <cols>
    <col min="2" max="2" width="14" customWidth="1"/>
    <col min="3" max="3" width="11.08984375" customWidth="1"/>
    <col min="4" max="6" width="15.54296875" customWidth="1"/>
    <col min="7" max="7" width="14.08984375" customWidth="1"/>
  </cols>
  <sheetData>
    <row r="2" spans="2:7" x14ac:dyDescent="0.35">
      <c r="B2" s="267" t="s">
        <v>351</v>
      </c>
      <c r="C2" s="268"/>
      <c r="D2" s="268"/>
      <c r="E2" s="268"/>
      <c r="F2" s="268"/>
      <c r="G2" s="267" t="s">
        <v>352</v>
      </c>
    </row>
    <row r="21" spans="2:8" x14ac:dyDescent="0.35">
      <c r="B21" s="269" t="s">
        <v>353</v>
      </c>
      <c r="C21" s="270">
        <v>0.63</v>
      </c>
      <c r="D21" s="271"/>
      <c r="E21" s="271"/>
      <c r="F21" s="268"/>
      <c r="G21" s="269" t="s">
        <v>337</v>
      </c>
      <c r="H21" s="270">
        <v>0.62</v>
      </c>
    </row>
    <row r="22" spans="2:8" x14ac:dyDescent="0.35">
      <c r="B22" s="272" t="s">
        <v>354</v>
      </c>
      <c r="C22" s="273">
        <v>0.21</v>
      </c>
      <c r="D22" s="271"/>
      <c r="E22" s="271"/>
      <c r="F22" s="268"/>
      <c r="G22" s="272" t="s">
        <v>338</v>
      </c>
      <c r="H22" s="273">
        <v>0.12</v>
      </c>
    </row>
    <row r="23" spans="2:8" x14ac:dyDescent="0.35">
      <c r="B23" s="272" t="s">
        <v>355</v>
      </c>
      <c r="C23" s="273">
        <v>0.1</v>
      </c>
      <c r="D23" s="271"/>
      <c r="E23" s="271"/>
      <c r="F23" s="268"/>
      <c r="G23" s="272" t="s">
        <v>339</v>
      </c>
      <c r="H23" s="273">
        <v>0.21</v>
      </c>
    </row>
    <row r="24" spans="2:8" x14ac:dyDescent="0.35">
      <c r="B24" s="272" t="s">
        <v>356</v>
      </c>
      <c r="C24" s="273">
        <v>0.03</v>
      </c>
      <c r="D24" s="268"/>
      <c r="E24" s="268"/>
      <c r="F24" s="268"/>
      <c r="G24" s="272" t="s">
        <v>357</v>
      </c>
      <c r="H24" s="273">
        <v>0.05</v>
      </c>
    </row>
    <row r="25" spans="2:8" x14ac:dyDescent="0.35">
      <c r="B25" s="272" t="s">
        <v>358</v>
      </c>
      <c r="C25" s="273">
        <v>0.03</v>
      </c>
      <c r="D25" s="271"/>
      <c r="E25" s="271"/>
      <c r="F25" s="268"/>
      <c r="G25" s="268"/>
      <c r="H25" s="274">
        <f>SUM(H21:H24)</f>
        <v>1</v>
      </c>
    </row>
    <row r="26" spans="2:8" x14ac:dyDescent="0.35">
      <c r="B26" s="268"/>
      <c r="C26" s="274">
        <f>SUM(C21:C25)</f>
        <v>1</v>
      </c>
      <c r="D26" s="268"/>
      <c r="E26" s="268"/>
      <c r="F26" s="268"/>
      <c r="G26" s="268"/>
      <c r="H26" s="275"/>
    </row>
    <row r="31" spans="2:8" x14ac:dyDescent="0.35">
      <c r="B31" s="267" t="s">
        <v>359</v>
      </c>
    </row>
    <row r="48" spans="2:10" x14ac:dyDescent="0.35">
      <c r="B48" s="276" t="s">
        <v>360</v>
      </c>
      <c r="C48" s="277" t="s">
        <v>361</v>
      </c>
      <c r="D48" s="277" t="s">
        <v>17</v>
      </c>
      <c r="E48" s="277" t="s">
        <v>18</v>
      </c>
      <c r="F48" s="278" t="s">
        <v>19</v>
      </c>
      <c r="G48" s="278" t="s">
        <v>20</v>
      </c>
      <c r="H48" s="278" t="s">
        <v>21</v>
      </c>
      <c r="I48" s="278" t="s">
        <v>22</v>
      </c>
      <c r="J48" s="268"/>
    </row>
    <row r="49" spans="2:10" x14ac:dyDescent="0.35">
      <c r="B49" s="279" t="s">
        <v>362</v>
      </c>
      <c r="C49" s="280">
        <v>0.04</v>
      </c>
      <c r="D49" s="280">
        <v>0.12</v>
      </c>
      <c r="E49" s="280">
        <v>0.1</v>
      </c>
      <c r="F49" s="280">
        <v>0.1</v>
      </c>
      <c r="G49" s="280">
        <v>0.06</v>
      </c>
      <c r="H49" s="280">
        <v>0.13</v>
      </c>
      <c r="I49" s="281">
        <v>0.45</v>
      </c>
      <c r="J49" s="274">
        <f>SUM(C49:I49)</f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728B-C74F-4287-B1FA-01CD479E9D7A}">
  <dimension ref="B2:O56"/>
  <sheetViews>
    <sheetView showGridLines="0" topLeftCell="A40" zoomScale="70" zoomScaleNormal="70" workbookViewId="0">
      <selection activeCell="B2" sqref="B2"/>
    </sheetView>
  </sheetViews>
  <sheetFormatPr defaultRowHeight="14.5" x14ac:dyDescent="0.35"/>
  <cols>
    <col min="2" max="2" width="14.81640625" customWidth="1"/>
    <col min="9" max="9" width="12.08984375" customWidth="1"/>
  </cols>
  <sheetData>
    <row r="2" spans="2:15" x14ac:dyDescent="0.35">
      <c r="B2" s="267" t="s">
        <v>363</v>
      </c>
      <c r="C2" s="268"/>
      <c r="D2" s="268"/>
      <c r="E2" s="268"/>
      <c r="F2" s="268"/>
      <c r="G2" s="268"/>
      <c r="H2" s="268"/>
      <c r="I2" s="267" t="s">
        <v>364</v>
      </c>
      <c r="J2" s="268"/>
      <c r="K2" s="268"/>
      <c r="L2" s="268"/>
      <c r="M2" s="268"/>
      <c r="N2" s="268"/>
      <c r="O2" s="268"/>
    </row>
    <row r="3" spans="2:15" x14ac:dyDescent="0.35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2:15" x14ac:dyDescent="0.3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2:15" x14ac:dyDescent="0.35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2:15" x14ac:dyDescent="0.3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2:15" x14ac:dyDescent="0.35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2:15" x14ac:dyDescent="0.35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2:15" x14ac:dyDescent="0.35"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</row>
    <row r="10" spans="2:15" x14ac:dyDescent="0.35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2:15" x14ac:dyDescent="0.3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2:15" x14ac:dyDescent="0.35"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</row>
    <row r="13" spans="2:15" x14ac:dyDescent="0.35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</row>
    <row r="14" spans="2:15" x14ac:dyDescent="0.35"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</row>
    <row r="15" spans="2:15" x14ac:dyDescent="0.35"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2:15" x14ac:dyDescent="0.35"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7" spans="2:15" x14ac:dyDescent="0.35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2:15" x14ac:dyDescent="0.35"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2:15" x14ac:dyDescent="0.35"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2:15" x14ac:dyDescent="0.35">
      <c r="B20" s="267"/>
      <c r="C20" s="267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2:15" x14ac:dyDescent="0.35">
      <c r="B21" s="267"/>
      <c r="C21" s="267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x14ac:dyDescent="0.35">
      <c r="B22" s="269" t="s">
        <v>26</v>
      </c>
      <c r="C22" s="282">
        <v>0.42</v>
      </c>
      <c r="D22" s="268"/>
      <c r="E22" s="283"/>
      <c r="F22" s="283"/>
      <c r="G22" s="268"/>
      <c r="H22" s="268"/>
      <c r="I22" s="269" t="s">
        <v>365</v>
      </c>
      <c r="J22" s="282">
        <v>0.55000000000000004</v>
      </c>
      <c r="K22" s="268"/>
      <c r="L22" s="283"/>
      <c r="M22" s="283"/>
      <c r="N22" s="268"/>
      <c r="O22" s="268"/>
    </row>
    <row r="23" spans="2:15" x14ac:dyDescent="0.35">
      <c r="B23" s="272" t="s">
        <v>366</v>
      </c>
      <c r="C23" s="284">
        <v>0.56999999999999995</v>
      </c>
      <c r="D23" s="268"/>
      <c r="E23" s="283"/>
      <c r="F23" s="283"/>
      <c r="G23" s="268"/>
      <c r="H23" s="268"/>
      <c r="I23" s="272" t="s">
        <v>367</v>
      </c>
      <c r="J23" s="284">
        <v>0.28999999999999998</v>
      </c>
      <c r="K23" s="268"/>
      <c r="L23" s="283"/>
      <c r="M23" s="283"/>
      <c r="N23" s="268"/>
      <c r="O23" s="268"/>
    </row>
    <row r="24" spans="2:15" x14ac:dyDescent="0.35">
      <c r="B24" s="272" t="s">
        <v>368</v>
      </c>
      <c r="C24" s="284">
        <v>0.01</v>
      </c>
      <c r="D24" s="268"/>
      <c r="E24" s="283"/>
      <c r="F24" s="283"/>
      <c r="G24" s="268"/>
      <c r="H24" s="268"/>
      <c r="I24" s="272" t="s">
        <v>369</v>
      </c>
      <c r="J24" s="284">
        <v>0.06</v>
      </c>
      <c r="K24" s="268"/>
      <c r="L24" s="268"/>
      <c r="M24" s="283"/>
      <c r="N24" s="268"/>
      <c r="O24" s="268"/>
    </row>
    <row r="25" spans="2:15" x14ac:dyDescent="0.35">
      <c r="B25" s="268"/>
      <c r="C25" s="274">
        <f>SUM(C22:C24)</f>
        <v>1</v>
      </c>
      <c r="D25" s="268"/>
      <c r="E25" s="283"/>
      <c r="F25" s="283"/>
      <c r="G25" s="268"/>
      <c r="H25" s="268"/>
      <c r="I25" s="272" t="s">
        <v>370</v>
      </c>
      <c r="J25" s="284">
        <v>0.05</v>
      </c>
      <c r="K25" s="268"/>
      <c r="L25" s="283"/>
      <c r="M25" s="283"/>
      <c r="N25" s="268"/>
      <c r="O25" s="268"/>
    </row>
    <row r="26" spans="2:15" x14ac:dyDescent="0.35">
      <c r="B26" s="268"/>
      <c r="C26" s="268"/>
      <c r="D26" s="268"/>
      <c r="E26" s="283"/>
      <c r="F26" s="283"/>
      <c r="G26" s="268"/>
      <c r="H26" s="268"/>
      <c r="I26" s="272" t="s">
        <v>371</v>
      </c>
      <c r="J26" s="285">
        <v>0.05</v>
      </c>
      <c r="K26" s="268"/>
      <c r="L26" s="283"/>
      <c r="M26" s="283"/>
      <c r="N26" s="268"/>
      <c r="O26" s="268"/>
    </row>
    <row r="27" spans="2:15" x14ac:dyDescent="0.35">
      <c r="B27" s="268"/>
      <c r="C27" s="268"/>
      <c r="D27" s="268"/>
      <c r="E27" s="268"/>
      <c r="F27" s="268"/>
      <c r="G27" s="268"/>
      <c r="H27" s="268"/>
      <c r="I27" s="268"/>
      <c r="J27" s="286">
        <f>SUM(J22:J26)</f>
        <v>1.0000000000000002</v>
      </c>
      <c r="K27" s="268"/>
      <c r="L27" s="283"/>
      <c r="M27" s="283"/>
      <c r="N27" s="268"/>
      <c r="O27" s="268"/>
    </row>
    <row r="28" spans="2:15" x14ac:dyDescent="0.35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83"/>
      <c r="M28" s="283"/>
      <c r="N28" s="268"/>
      <c r="O28" s="268"/>
    </row>
    <row r="29" spans="2:15" x14ac:dyDescent="0.35">
      <c r="B29" s="268"/>
      <c r="C29" s="268"/>
      <c r="D29" s="268"/>
      <c r="E29" s="268"/>
      <c r="F29" s="268"/>
      <c r="G29" s="268"/>
      <c r="H29" s="268"/>
      <c r="I29" s="268"/>
      <c r="J29" s="287"/>
      <c r="K29" s="268"/>
      <c r="L29" s="283"/>
      <c r="M29" s="283"/>
      <c r="N29" s="268"/>
      <c r="O29" s="268"/>
    </row>
    <row r="30" spans="2:15" x14ac:dyDescent="0.35">
      <c r="B30" s="268"/>
      <c r="C30" s="268"/>
      <c r="D30" s="268"/>
      <c r="E30" s="268"/>
      <c r="F30" s="268"/>
      <c r="G30" s="268"/>
      <c r="H30" s="268"/>
      <c r="I30" s="268"/>
      <c r="J30" s="287"/>
      <c r="K30" s="268"/>
      <c r="L30" s="283"/>
      <c r="M30" s="283"/>
      <c r="N30" s="268"/>
      <c r="O30" s="268"/>
    </row>
    <row r="31" spans="2:15" x14ac:dyDescent="0.35">
      <c r="B31" s="267" t="s">
        <v>372</v>
      </c>
      <c r="C31" s="268"/>
      <c r="D31" s="268"/>
      <c r="E31" s="268"/>
      <c r="F31" s="268"/>
      <c r="G31" s="268"/>
      <c r="H31" s="268"/>
      <c r="I31" s="268"/>
      <c r="J31" s="287"/>
      <c r="K31" s="268"/>
      <c r="L31" s="283"/>
      <c r="M31" s="283"/>
      <c r="N31" s="268"/>
      <c r="O31" s="268"/>
    </row>
    <row r="32" spans="2:15" hidden="1" x14ac:dyDescent="0.35">
      <c r="B32" s="268"/>
      <c r="C32" s="268"/>
      <c r="D32" s="268"/>
      <c r="E32" s="268"/>
      <c r="F32" s="268"/>
      <c r="G32" s="268"/>
      <c r="H32" s="268"/>
      <c r="I32" s="268"/>
      <c r="J32" s="287"/>
      <c r="K32" s="268"/>
      <c r="L32" s="283"/>
      <c r="M32" s="283"/>
      <c r="N32" s="268"/>
      <c r="O32" s="268"/>
    </row>
    <row r="33" spans="2:15" hidden="1" x14ac:dyDescent="0.35"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83"/>
      <c r="M33" s="268"/>
      <c r="N33" s="268"/>
      <c r="O33" s="268"/>
    </row>
    <row r="34" spans="2:15" x14ac:dyDescent="0.35"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83"/>
      <c r="M34" s="268"/>
      <c r="N34" s="268"/>
      <c r="O34" s="268"/>
    </row>
    <row r="35" spans="2:15" x14ac:dyDescent="0.35"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</row>
    <row r="36" spans="2:15" x14ac:dyDescent="0.35"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2:15" x14ac:dyDescent="0.35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</row>
    <row r="38" spans="2:15" x14ac:dyDescent="0.35"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</row>
    <row r="39" spans="2:15" x14ac:dyDescent="0.35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</row>
    <row r="40" spans="2:15" x14ac:dyDescent="0.35"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</row>
    <row r="41" spans="2:15" x14ac:dyDescent="0.35"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</row>
    <row r="42" spans="2:15" x14ac:dyDescent="0.35"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</row>
    <row r="43" spans="2:15" x14ac:dyDescent="0.35"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</row>
    <row r="44" spans="2:15" x14ac:dyDescent="0.35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</row>
    <row r="45" spans="2:15" x14ac:dyDescent="0.35"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</row>
    <row r="46" spans="2:15" x14ac:dyDescent="0.35"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</row>
    <row r="47" spans="2:15" x14ac:dyDescent="0.35"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</row>
    <row r="48" spans="2:15" x14ac:dyDescent="0.35"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</row>
    <row r="49" spans="2:15" x14ac:dyDescent="0.35"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</row>
    <row r="50" spans="2:15" x14ac:dyDescent="0.35">
      <c r="B50" s="267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</row>
    <row r="51" spans="2:15" x14ac:dyDescent="0.35"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</row>
    <row r="52" spans="2:15" x14ac:dyDescent="0.35"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</row>
    <row r="53" spans="2:15" x14ac:dyDescent="0.35">
      <c r="B53" s="288" t="s">
        <v>360</v>
      </c>
      <c r="C53" s="289" t="s">
        <v>361</v>
      </c>
      <c r="D53" s="289" t="s">
        <v>17</v>
      </c>
      <c r="E53" s="289" t="s">
        <v>18</v>
      </c>
      <c r="F53" s="289" t="s">
        <v>19</v>
      </c>
      <c r="G53" s="289" t="s">
        <v>20</v>
      </c>
      <c r="H53" s="289" t="s">
        <v>21</v>
      </c>
      <c r="I53" s="289" t="s">
        <v>22</v>
      </c>
      <c r="J53" s="290"/>
      <c r="K53" s="268"/>
      <c r="L53" s="268"/>
      <c r="M53" s="268"/>
      <c r="N53" s="268"/>
      <c r="O53" s="268"/>
    </row>
    <row r="54" spans="2:15" x14ac:dyDescent="0.35">
      <c r="B54" s="291" t="s">
        <v>362</v>
      </c>
      <c r="C54" s="292">
        <v>0.05</v>
      </c>
      <c r="D54" s="292">
        <v>0.05</v>
      </c>
      <c r="E54" s="292">
        <v>0.08</v>
      </c>
      <c r="F54" s="292">
        <v>0.1</v>
      </c>
      <c r="G54" s="292">
        <v>0.06</v>
      </c>
      <c r="H54" s="292">
        <v>0.15</v>
      </c>
      <c r="I54" s="293">
        <v>0.51</v>
      </c>
      <c r="J54" s="294">
        <v>1</v>
      </c>
      <c r="K54" s="268"/>
      <c r="L54" s="268"/>
      <c r="M54" s="268"/>
      <c r="N54" s="268"/>
      <c r="O54" s="268"/>
    </row>
    <row r="55" spans="2:15" x14ac:dyDescent="0.35"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15" x14ac:dyDescent="0.35"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B213-98A4-4B31-8B19-550CC7798B4E}">
  <dimension ref="B2:O25"/>
  <sheetViews>
    <sheetView showGridLines="0" topLeftCell="A10" zoomScale="85" zoomScaleNormal="85" workbookViewId="0">
      <selection activeCell="B2" sqref="B2"/>
    </sheetView>
  </sheetViews>
  <sheetFormatPr defaultRowHeight="14.5" x14ac:dyDescent="0.35"/>
  <cols>
    <col min="2" max="2" width="10.453125" customWidth="1"/>
    <col min="3" max="5" width="12.26953125" customWidth="1"/>
  </cols>
  <sheetData>
    <row r="2" spans="2:15" x14ac:dyDescent="0.35">
      <c r="B2" s="267" t="s">
        <v>373</v>
      </c>
      <c r="C2" s="268"/>
      <c r="D2" s="268"/>
      <c r="E2" s="268"/>
      <c r="F2" s="268"/>
      <c r="G2" s="267" t="s">
        <v>374</v>
      </c>
      <c r="H2" s="268"/>
      <c r="I2" s="267"/>
      <c r="J2" s="268"/>
      <c r="K2" s="268"/>
      <c r="L2" s="268"/>
      <c r="M2" s="268"/>
      <c r="N2" s="268"/>
      <c r="O2" s="268"/>
    </row>
    <row r="3" spans="2:15" x14ac:dyDescent="0.35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2:15" x14ac:dyDescent="0.3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2:15" x14ac:dyDescent="0.35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2:15" x14ac:dyDescent="0.3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2:15" x14ac:dyDescent="0.35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2:15" x14ac:dyDescent="0.35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2:15" x14ac:dyDescent="0.35"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</row>
    <row r="10" spans="2:15" x14ac:dyDescent="0.35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2:15" x14ac:dyDescent="0.3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2:15" x14ac:dyDescent="0.35"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</row>
    <row r="13" spans="2:15" x14ac:dyDescent="0.35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</row>
    <row r="14" spans="2:15" x14ac:dyDescent="0.35"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</row>
    <row r="15" spans="2:15" x14ac:dyDescent="0.35"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2:15" x14ac:dyDescent="0.35"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7" spans="2:15" x14ac:dyDescent="0.35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2:15" x14ac:dyDescent="0.35"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2:15" x14ac:dyDescent="0.35"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2:15" x14ac:dyDescent="0.35"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2:15" x14ac:dyDescent="0.35"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x14ac:dyDescent="0.35"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x14ac:dyDescent="0.35">
      <c r="B23" s="267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x14ac:dyDescent="0.35">
      <c r="B24" s="295" t="s">
        <v>365</v>
      </c>
      <c r="C24" s="296">
        <v>1</v>
      </c>
      <c r="D24" s="268"/>
      <c r="E24" s="268"/>
      <c r="F24" s="268"/>
      <c r="G24" s="276" t="s">
        <v>360</v>
      </c>
      <c r="H24" s="277" t="s">
        <v>361</v>
      </c>
      <c r="I24" s="277" t="s">
        <v>17</v>
      </c>
      <c r="J24" s="277" t="s">
        <v>18</v>
      </c>
      <c r="K24" s="278" t="s">
        <v>19</v>
      </c>
      <c r="L24" s="278" t="s">
        <v>20</v>
      </c>
      <c r="M24" s="278" t="s">
        <v>21</v>
      </c>
      <c r="N24" s="278" t="s">
        <v>22</v>
      </c>
      <c r="O24" s="268"/>
    </row>
    <row r="25" spans="2:15" x14ac:dyDescent="0.35">
      <c r="B25" s="268"/>
      <c r="C25" s="274">
        <f>SUM(C24:C24)</f>
        <v>1</v>
      </c>
      <c r="D25" s="268"/>
      <c r="E25" s="268"/>
      <c r="F25" s="268"/>
      <c r="G25" s="279" t="s">
        <v>362</v>
      </c>
      <c r="H25" s="280">
        <v>0</v>
      </c>
      <c r="I25" s="280">
        <v>0.06</v>
      </c>
      <c r="J25" s="280">
        <v>0.16</v>
      </c>
      <c r="K25" s="280">
        <v>0.04</v>
      </c>
      <c r="L25" s="280">
        <v>0.05</v>
      </c>
      <c r="M25" s="280">
        <v>7.0000000000000007E-2</v>
      </c>
      <c r="N25" s="281">
        <v>0.62</v>
      </c>
      <c r="O25" s="274">
        <f>SUM(H25:N25)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803D-BE78-4895-BE0B-40721796BE80}">
  <dimension ref="B2:O54"/>
  <sheetViews>
    <sheetView showGridLines="0" zoomScale="70" zoomScaleNormal="70" workbookViewId="0">
      <selection activeCell="B2" sqref="B2"/>
    </sheetView>
  </sheetViews>
  <sheetFormatPr defaultRowHeight="14.5" x14ac:dyDescent="0.35"/>
  <cols>
    <col min="2" max="2" width="15.08984375" customWidth="1"/>
    <col min="3" max="6" width="11.453125" customWidth="1"/>
  </cols>
  <sheetData>
    <row r="2" spans="2:15" x14ac:dyDescent="0.35">
      <c r="B2" s="267" t="s">
        <v>375</v>
      </c>
      <c r="C2" s="268"/>
      <c r="D2" s="268"/>
      <c r="E2" s="268"/>
      <c r="F2" s="268"/>
      <c r="G2" s="268"/>
      <c r="H2" s="268"/>
      <c r="I2" s="267" t="s">
        <v>376</v>
      </c>
      <c r="J2" s="268"/>
      <c r="K2" s="268"/>
      <c r="L2" s="268"/>
      <c r="M2" s="268"/>
      <c r="N2" s="268"/>
      <c r="O2" s="268"/>
    </row>
    <row r="3" spans="2:15" x14ac:dyDescent="0.35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2:15" x14ac:dyDescent="0.3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2:15" x14ac:dyDescent="0.35"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2:15" x14ac:dyDescent="0.3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2:15" x14ac:dyDescent="0.35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2:15" x14ac:dyDescent="0.35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2:15" x14ac:dyDescent="0.35"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</row>
    <row r="10" spans="2:15" x14ac:dyDescent="0.35"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2:15" x14ac:dyDescent="0.3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2:15" x14ac:dyDescent="0.35"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</row>
    <row r="13" spans="2:15" x14ac:dyDescent="0.35"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</row>
    <row r="14" spans="2:15" x14ac:dyDescent="0.35"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</row>
    <row r="15" spans="2:15" x14ac:dyDescent="0.35"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2:15" x14ac:dyDescent="0.35"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7" spans="2:15" x14ac:dyDescent="0.35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2:15" x14ac:dyDescent="0.35"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2:15" x14ac:dyDescent="0.35"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2:15" x14ac:dyDescent="0.35"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2:15" x14ac:dyDescent="0.35"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x14ac:dyDescent="0.35"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x14ac:dyDescent="0.35">
      <c r="B23" s="267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x14ac:dyDescent="0.35">
      <c r="B24" s="295" t="s">
        <v>377</v>
      </c>
      <c r="C24" s="296">
        <v>0.42</v>
      </c>
      <c r="D24" s="268"/>
      <c r="E24" s="268"/>
      <c r="F24" s="268"/>
      <c r="G24" s="268"/>
      <c r="H24" s="268"/>
      <c r="I24" s="295" t="s">
        <v>353</v>
      </c>
      <c r="J24" s="297">
        <v>0.68</v>
      </c>
      <c r="K24" s="268"/>
      <c r="L24" s="268"/>
      <c r="M24" s="268"/>
      <c r="N24" s="268"/>
      <c r="O24" s="268"/>
    </row>
    <row r="25" spans="2:15" x14ac:dyDescent="0.35">
      <c r="B25" s="295" t="s">
        <v>378</v>
      </c>
      <c r="C25" s="296">
        <v>0.3</v>
      </c>
      <c r="D25" s="268"/>
      <c r="E25" s="268"/>
      <c r="F25" s="268"/>
      <c r="G25" s="268"/>
      <c r="H25" s="268"/>
      <c r="I25" s="295" t="s">
        <v>355</v>
      </c>
      <c r="J25" s="297">
        <v>0.26</v>
      </c>
      <c r="K25" s="268"/>
      <c r="L25" s="268"/>
      <c r="M25" s="268"/>
      <c r="N25" s="268"/>
      <c r="O25" s="268"/>
    </row>
    <row r="26" spans="2:15" x14ac:dyDescent="0.35">
      <c r="B26" s="295" t="s">
        <v>379</v>
      </c>
      <c r="C26" s="296">
        <v>0.15</v>
      </c>
      <c r="D26" s="268"/>
      <c r="E26" s="268"/>
      <c r="F26" s="268"/>
      <c r="G26" s="268"/>
      <c r="H26" s="268"/>
      <c r="I26" s="295" t="s">
        <v>354</v>
      </c>
      <c r="J26" s="297">
        <v>0.03</v>
      </c>
      <c r="K26" s="268"/>
      <c r="L26" s="268"/>
      <c r="M26" s="268"/>
      <c r="N26" s="268"/>
      <c r="O26" s="268"/>
    </row>
    <row r="27" spans="2:15" x14ac:dyDescent="0.35">
      <c r="B27" s="295" t="s">
        <v>381</v>
      </c>
      <c r="C27" s="296">
        <v>7.0000000000000007E-2</v>
      </c>
      <c r="D27" s="268"/>
      <c r="E27" s="268"/>
      <c r="F27" s="268"/>
      <c r="G27" s="268"/>
      <c r="H27" s="268"/>
      <c r="I27" s="295" t="s">
        <v>358</v>
      </c>
      <c r="J27" s="297">
        <v>0.03</v>
      </c>
      <c r="K27" s="268"/>
      <c r="L27" s="268"/>
      <c r="M27" s="268"/>
      <c r="N27" s="268"/>
      <c r="O27" s="268"/>
    </row>
    <row r="28" spans="2:15" x14ac:dyDescent="0.35">
      <c r="B28" s="295" t="s">
        <v>380</v>
      </c>
      <c r="C28" s="296">
        <v>0.06</v>
      </c>
      <c r="D28" s="268"/>
      <c r="E28" s="268"/>
      <c r="F28" s="268"/>
      <c r="G28" s="268"/>
      <c r="H28" s="268"/>
      <c r="I28" s="298"/>
      <c r="J28" s="274">
        <f>SUM(J24:J27)</f>
        <v>1</v>
      </c>
      <c r="K28" s="268"/>
      <c r="L28" s="268"/>
      <c r="M28" s="268"/>
      <c r="N28" s="268"/>
      <c r="O28" s="268"/>
    </row>
    <row r="29" spans="2:15" x14ac:dyDescent="0.35">
      <c r="C29" s="274">
        <f>SUM(C24:C28)</f>
        <v>1</v>
      </c>
      <c r="D29" s="268"/>
      <c r="E29" s="268"/>
      <c r="F29" s="268"/>
      <c r="G29" s="268"/>
      <c r="H29" s="268"/>
      <c r="I29" s="268"/>
      <c r="J29" s="268"/>
      <c r="K29" s="268"/>
    </row>
    <row r="30" spans="2:15" x14ac:dyDescent="0.35">
      <c r="B30" s="268"/>
      <c r="C30" s="283"/>
      <c r="D30" s="283"/>
      <c r="E30" s="268"/>
      <c r="F30" s="268"/>
      <c r="G30" s="268"/>
      <c r="H30" s="268"/>
      <c r="I30" s="268"/>
      <c r="J30" s="268"/>
      <c r="K30" s="268"/>
    </row>
    <row r="31" spans="2:15" x14ac:dyDescent="0.35">
      <c r="B31" s="268"/>
      <c r="C31" s="283"/>
      <c r="D31" s="283"/>
      <c r="E31" s="268"/>
      <c r="F31" s="268"/>
      <c r="G31" s="268"/>
      <c r="H31" s="268"/>
      <c r="I31" s="268"/>
      <c r="J31" s="268"/>
      <c r="K31" s="268"/>
    </row>
    <row r="32" spans="2:15" x14ac:dyDescent="0.35">
      <c r="B32" s="268"/>
      <c r="C32" s="283"/>
      <c r="D32" s="283"/>
      <c r="E32" s="268"/>
      <c r="F32" s="268"/>
      <c r="G32" s="268"/>
      <c r="H32" s="268"/>
      <c r="I32" s="268"/>
      <c r="J32" s="268"/>
      <c r="K32" s="268"/>
    </row>
    <row r="33" spans="2:11" x14ac:dyDescent="0.35">
      <c r="B33" s="267" t="s">
        <v>382</v>
      </c>
      <c r="C33" s="271"/>
      <c r="D33" s="271"/>
      <c r="E33" s="268"/>
      <c r="F33" s="268"/>
      <c r="G33" s="268"/>
      <c r="H33" s="268"/>
      <c r="I33" s="268"/>
      <c r="J33" s="268"/>
      <c r="K33" s="268"/>
    </row>
    <row r="34" spans="2:11" x14ac:dyDescent="0.35">
      <c r="B34" s="268"/>
      <c r="C34" s="271"/>
      <c r="D34" s="271"/>
      <c r="E34" s="268"/>
      <c r="F34" s="268"/>
      <c r="G34" s="268"/>
      <c r="H34" s="268"/>
      <c r="I34" s="268"/>
      <c r="J34" s="268"/>
      <c r="K34" s="268"/>
    </row>
    <row r="35" spans="2:11" x14ac:dyDescent="0.35">
      <c r="B35" s="268"/>
      <c r="C35" s="268"/>
      <c r="D35" s="268"/>
      <c r="E35" s="268"/>
      <c r="F35" s="268"/>
      <c r="G35" s="268"/>
      <c r="H35" s="268"/>
      <c r="I35" s="268"/>
      <c r="J35" s="268"/>
      <c r="K35" s="268"/>
    </row>
    <row r="36" spans="2:11" x14ac:dyDescent="0.35">
      <c r="B36" s="268"/>
      <c r="C36" s="268"/>
      <c r="D36" s="268"/>
      <c r="E36" s="268"/>
      <c r="F36" s="268"/>
      <c r="G36" s="268"/>
      <c r="H36" s="268"/>
      <c r="I36" s="268"/>
      <c r="J36" s="268"/>
      <c r="K36" s="268"/>
    </row>
    <row r="37" spans="2:11" x14ac:dyDescent="0.35">
      <c r="B37" s="268"/>
      <c r="C37" s="268"/>
      <c r="D37" s="268"/>
      <c r="E37" s="268"/>
      <c r="F37" s="268"/>
      <c r="G37" s="268"/>
      <c r="H37" s="268"/>
      <c r="I37" s="268"/>
      <c r="J37" s="268"/>
      <c r="K37" s="268"/>
    </row>
    <row r="38" spans="2:11" x14ac:dyDescent="0.35">
      <c r="B38" s="268"/>
      <c r="C38" s="268"/>
      <c r="D38" s="268"/>
      <c r="E38" s="268"/>
      <c r="F38" s="268"/>
      <c r="G38" s="268"/>
      <c r="H38" s="268"/>
      <c r="I38" s="268"/>
      <c r="J38" s="268"/>
      <c r="K38" s="268"/>
    </row>
    <row r="39" spans="2:11" x14ac:dyDescent="0.35">
      <c r="B39" s="268"/>
      <c r="C39" s="268"/>
      <c r="D39" s="268"/>
      <c r="E39" s="268"/>
      <c r="F39" s="268"/>
      <c r="G39" s="268"/>
      <c r="H39" s="268"/>
      <c r="I39" s="268"/>
      <c r="J39" s="268"/>
      <c r="K39" s="268"/>
    </row>
    <row r="40" spans="2:11" x14ac:dyDescent="0.35">
      <c r="B40" s="268"/>
      <c r="C40" s="268"/>
      <c r="D40" s="268"/>
      <c r="E40" s="268"/>
      <c r="F40" s="268"/>
      <c r="G40" s="268"/>
      <c r="H40" s="268"/>
      <c r="I40" s="268"/>
      <c r="J40" s="268"/>
      <c r="K40" s="268"/>
    </row>
    <row r="41" spans="2:11" x14ac:dyDescent="0.35">
      <c r="B41" s="268"/>
      <c r="C41" s="268"/>
      <c r="D41" s="268"/>
      <c r="E41" s="268"/>
      <c r="F41" s="268"/>
      <c r="G41" s="268"/>
      <c r="H41" s="268"/>
      <c r="I41" s="268"/>
      <c r="J41" s="268"/>
      <c r="K41" s="268"/>
    </row>
    <row r="42" spans="2:11" x14ac:dyDescent="0.35">
      <c r="B42" s="268"/>
      <c r="C42" s="268"/>
      <c r="D42" s="268"/>
      <c r="E42" s="268"/>
      <c r="F42" s="268"/>
      <c r="G42" s="268"/>
      <c r="H42" s="268"/>
      <c r="I42" s="268"/>
      <c r="J42" s="268"/>
      <c r="K42" s="268"/>
    </row>
    <row r="43" spans="2:11" x14ac:dyDescent="0.35">
      <c r="B43" s="268"/>
      <c r="C43" s="268"/>
      <c r="D43" s="268"/>
      <c r="E43" s="268"/>
      <c r="F43" s="268"/>
      <c r="G43" s="268"/>
      <c r="H43" s="268"/>
      <c r="I43" s="268"/>
      <c r="J43" s="268"/>
      <c r="K43" s="268"/>
    </row>
    <row r="44" spans="2:11" x14ac:dyDescent="0.35">
      <c r="B44" s="268"/>
      <c r="C44" s="268"/>
      <c r="D44" s="268"/>
      <c r="E44" s="268"/>
      <c r="F44" s="268"/>
      <c r="G44" s="268"/>
      <c r="H44" s="268"/>
      <c r="I44" s="268"/>
      <c r="J44" s="268"/>
      <c r="K44" s="268"/>
    </row>
    <row r="45" spans="2:11" x14ac:dyDescent="0.35">
      <c r="B45" s="268"/>
      <c r="C45" s="268"/>
      <c r="D45" s="268"/>
      <c r="E45" s="268"/>
      <c r="F45" s="268"/>
      <c r="G45" s="268"/>
      <c r="H45" s="268"/>
      <c r="I45" s="268"/>
      <c r="J45" s="268"/>
      <c r="K45" s="268"/>
    </row>
    <row r="46" spans="2:11" x14ac:dyDescent="0.35">
      <c r="B46" s="268"/>
      <c r="C46" s="268"/>
      <c r="D46" s="268"/>
      <c r="E46" s="268"/>
      <c r="F46" s="268"/>
      <c r="G46" s="268"/>
      <c r="H46" s="268"/>
      <c r="I46" s="268"/>
      <c r="J46" s="268"/>
      <c r="K46" s="268"/>
    </row>
    <row r="47" spans="2:11" x14ac:dyDescent="0.35">
      <c r="B47" s="268"/>
      <c r="C47" s="268"/>
      <c r="D47" s="268"/>
      <c r="E47" s="268"/>
      <c r="F47" s="268"/>
      <c r="G47" s="268"/>
      <c r="H47" s="268"/>
      <c r="I47" s="268"/>
      <c r="J47" s="268"/>
      <c r="K47" s="268"/>
    </row>
    <row r="48" spans="2:11" x14ac:dyDescent="0.35">
      <c r="B48" s="268"/>
      <c r="C48" s="268"/>
      <c r="D48" s="268"/>
      <c r="E48" s="268"/>
      <c r="F48" s="268"/>
      <c r="G48" s="268"/>
      <c r="H48" s="268"/>
      <c r="I48" s="268"/>
      <c r="J48" s="268"/>
      <c r="K48" s="268"/>
    </row>
    <row r="49" spans="2:11" x14ac:dyDescent="0.35">
      <c r="B49" s="268"/>
      <c r="C49" s="268"/>
      <c r="D49" s="268"/>
      <c r="E49" s="268"/>
      <c r="F49" s="268"/>
      <c r="G49" s="268"/>
      <c r="H49" s="268"/>
      <c r="I49" s="268"/>
      <c r="J49" s="268"/>
      <c r="K49" s="268"/>
    </row>
    <row r="50" spans="2:11" x14ac:dyDescent="0.35">
      <c r="B50" s="268"/>
      <c r="C50" s="268"/>
      <c r="D50" s="268"/>
      <c r="E50" s="268"/>
      <c r="F50" s="268"/>
      <c r="G50" s="268"/>
      <c r="H50" s="268"/>
      <c r="I50" s="268"/>
      <c r="J50" s="268"/>
      <c r="K50" s="268"/>
    </row>
    <row r="51" spans="2:11" x14ac:dyDescent="0.35">
      <c r="B51" s="268"/>
      <c r="C51" s="268"/>
      <c r="D51" s="268"/>
      <c r="E51" s="268"/>
      <c r="F51" s="268"/>
      <c r="G51" s="268"/>
      <c r="H51" s="268"/>
      <c r="I51" s="268"/>
      <c r="J51" s="268"/>
      <c r="K51" s="268"/>
    </row>
    <row r="52" spans="2:11" x14ac:dyDescent="0.35">
      <c r="B52" s="268"/>
      <c r="C52" s="268"/>
      <c r="D52" s="268"/>
      <c r="E52" s="268"/>
      <c r="F52" s="268"/>
      <c r="G52" s="268"/>
      <c r="H52" s="268"/>
      <c r="I52" s="268"/>
      <c r="J52" s="268"/>
      <c r="K52" s="268"/>
    </row>
    <row r="53" spans="2:11" x14ac:dyDescent="0.35">
      <c r="B53" s="276" t="s">
        <v>360</v>
      </c>
      <c r="C53" s="277" t="s">
        <v>361</v>
      </c>
      <c r="D53" s="277" t="s">
        <v>17</v>
      </c>
      <c r="E53" s="277" t="s">
        <v>18</v>
      </c>
      <c r="F53" s="278" t="s">
        <v>19</v>
      </c>
      <c r="G53" s="278" t="s">
        <v>20</v>
      </c>
      <c r="H53" s="278" t="s">
        <v>21</v>
      </c>
      <c r="I53" s="278" t="s">
        <v>22</v>
      </c>
      <c r="J53" s="268"/>
      <c r="K53" s="268"/>
    </row>
    <row r="54" spans="2:11" x14ac:dyDescent="0.35">
      <c r="B54" s="279" t="s">
        <v>362</v>
      </c>
      <c r="C54" s="280">
        <v>0.03</v>
      </c>
      <c r="D54" s="280">
        <v>0.32</v>
      </c>
      <c r="E54" s="280">
        <v>0.13</v>
      </c>
      <c r="F54" s="280">
        <v>0.12</v>
      </c>
      <c r="G54" s="280">
        <v>7.0000000000000007E-2</v>
      </c>
      <c r="H54" s="280">
        <v>0.1</v>
      </c>
      <c r="I54" s="281">
        <v>0.23</v>
      </c>
      <c r="J54" s="274">
        <f>SUM(C54:I54)</f>
        <v>0.99999999999999989</v>
      </c>
      <c r="K54" s="26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A1FA-8F16-4A9E-99BD-B39388035AF0}">
  <dimension ref="A1:Z47"/>
  <sheetViews>
    <sheetView showGridLines="0" tabSelected="1" topLeftCell="C21" zoomScale="70" zoomScaleNormal="70" workbookViewId="0">
      <selection activeCell="J31" sqref="J31"/>
    </sheetView>
  </sheetViews>
  <sheetFormatPr defaultRowHeight="14.5" x14ac:dyDescent="0.35"/>
  <cols>
    <col min="1" max="1" width="3" customWidth="1"/>
    <col min="2" max="2" width="3.26953125" customWidth="1"/>
    <col min="3" max="3" width="40.7265625" customWidth="1"/>
    <col min="4" max="4" width="17.7265625" bestFit="1" customWidth="1"/>
    <col min="5" max="5" width="8.08984375" bestFit="1" customWidth="1"/>
    <col min="6" max="6" width="50.08984375" customWidth="1"/>
    <col min="7" max="7" width="11.08984375" customWidth="1"/>
    <col min="8" max="8" width="11.7265625" bestFit="1" customWidth="1"/>
    <col min="9" max="9" width="10.7265625" customWidth="1"/>
    <col min="10" max="10" width="9.7265625" customWidth="1"/>
    <col min="11" max="11" width="11.7265625" customWidth="1"/>
    <col min="12" max="12" width="18.7265625" customWidth="1"/>
    <col min="13" max="13" width="14.7265625" customWidth="1"/>
    <col min="14" max="14" width="9.26953125" bestFit="1" customWidth="1"/>
    <col min="15" max="15" width="14.26953125" customWidth="1"/>
    <col min="16" max="16" width="8.453125" customWidth="1"/>
    <col min="17" max="17" width="8.54296875" bestFit="1" customWidth="1"/>
    <col min="18" max="23" width="6.81640625" customWidth="1"/>
    <col min="24" max="24" width="9.7265625" bestFit="1" customWidth="1"/>
  </cols>
  <sheetData>
    <row r="1" spans="1:26" x14ac:dyDescent="0.35">
      <c r="A1" s="1"/>
      <c r="B1" s="1"/>
      <c r="C1" s="1"/>
      <c r="D1" s="1"/>
      <c r="E1" s="2"/>
      <c r="F1" s="2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"/>
      <c r="Z1" s="1"/>
    </row>
    <row r="2" spans="1:26" x14ac:dyDescent="0.35">
      <c r="A2" s="1"/>
      <c r="B2" s="1"/>
      <c r="C2" s="4" t="s">
        <v>0</v>
      </c>
      <c r="D2" s="5">
        <v>44742</v>
      </c>
      <c r="E2" s="2"/>
      <c r="F2" s="2"/>
      <c r="G2" s="3"/>
      <c r="H2" s="3"/>
      <c r="I2" s="3"/>
      <c r="J2" s="3"/>
      <c r="K2" s="3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</row>
    <row r="3" spans="1:26" x14ac:dyDescent="0.35">
      <c r="A3" s="1"/>
      <c r="B3" s="1"/>
      <c r="C3" s="1"/>
      <c r="D3" s="1"/>
      <c r="E3" s="2"/>
      <c r="F3" s="2"/>
      <c r="G3" s="3"/>
      <c r="H3" s="3"/>
      <c r="I3" s="3"/>
      <c r="J3" s="6"/>
      <c r="K3" s="3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1"/>
    </row>
    <row r="4" spans="1:26" x14ac:dyDescent="0.35">
      <c r="A4" s="1"/>
      <c r="B4" s="7"/>
      <c r="C4" s="7"/>
      <c r="D4" s="7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"/>
      <c r="Z4" s="1"/>
    </row>
    <row r="5" spans="1:26" ht="52.5" x14ac:dyDescent="0.35">
      <c r="A5" s="1"/>
      <c r="B5" s="80"/>
      <c r="C5" s="81" t="s">
        <v>1</v>
      </c>
      <c r="D5" s="82" t="s">
        <v>2</v>
      </c>
      <c r="E5" s="83" t="s">
        <v>3</v>
      </c>
      <c r="F5" s="84" t="s">
        <v>4</v>
      </c>
      <c r="G5" s="85" t="s">
        <v>5</v>
      </c>
      <c r="H5" s="84" t="s">
        <v>6</v>
      </c>
      <c r="I5" s="84" t="s">
        <v>7</v>
      </c>
      <c r="J5" s="85" t="s">
        <v>8</v>
      </c>
      <c r="K5" s="85" t="s">
        <v>9</v>
      </c>
      <c r="L5" s="84" t="s">
        <v>10</v>
      </c>
      <c r="M5" s="85" t="s">
        <v>11</v>
      </c>
      <c r="N5" s="85" t="s">
        <v>12</v>
      </c>
      <c r="O5" s="85" t="s">
        <v>13</v>
      </c>
      <c r="P5" s="86" t="s">
        <v>14</v>
      </c>
      <c r="Q5" s="299" t="s">
        <v>15</v>
      </c>
      <c r="R5" s="299"/>
      <c r="S5" s="299"/>
      <c r="T5" s="299"/>
      <c r="U5" s="299"/>
      <c r="V5" s="299"/>
      <c r="W5" s="299"/>
      <c r="X5" s="300"/>
      <c r="Y5" s="1"/>
      <c r="Z5" s="1"/>
    </row>
    <row r="6" spans="1:26" x14ac:dyDescent="0.35">
      <c r="A6" s="1"/>
      <c r="B6" s="4"/>
      <c r="C6" s="9"/>
      <c r="D6" s="4"/>
      <c r="E6" s="10"/>
      <c r="F6" s="11"/>
      <c r="G6" s="12"/>
      <c r="H6" s="11"/>
      <c r="I6" s="11"/>
      <c r="J6" s="12"/>
      <c r="K6" s="12"/>
      <c r="L6" s="11"/>
      <c r="M6" s="12"/>
      <c r="N6" s="12"/>
      <c r="O6" s="12"/>
      <c r="P6" s="13"/>
      <c r="Q6" s="87" t="s">
        <v>16</v>
      </c>
      <c r="R6" s="88" t="s">
        <v>17</v>
      </c>
      <c r="S6" s="89" t="s">
        <v>18</v>
      </c>
      <c r="T6" s="89" t="s">
        <v>19</v>
      </c>
      <c r="U6" s="89" t="s">
        <v>20</v>
      </c>
      <c r="V6" s="89" t="s">
        <v>21</v>
      </c>
      <c r="W6" s="89" t="s">
        <v>22</v>
      </c>
      <c r="X6" s="90" t="s">
        <v>23</v>
      </c>
      <c r="Y6" s="1"/>
      <c r="Z6" s="1"/>
    </row>
    <row r="7" spans="1:26" x14ac:dyDescent="0.35">
      <c r="A7" s="1"/>
      <c r="B7" s="14">
        <v>1</v>
      </c>
      <c r="C7" s="15" t="s">
        <v>24</v>
      </c>
      <c r="D7" s="2" t="s">
        <v>25</v>
      </c>
      <c r="E7" s="1" t="s">
        <v>26</v>
      </c>
      <c r="F7" s="16" t="s">
        <v>27</v>
      </c>
      <c r="G7" s="17">
        <v>34486</v>
      </c>
      <c r="H7" s="3" t="s">
        <v>28</v>
      </c>
      <c r="I7" s="1">
        <v>187</v>
      </c>
      <c r="J7" s="18" t="s">
        <v>29</v>
      </c>
      <c r="K7" s="19">
        <v>44742</v>
      </c>
      <c r="L7" s="3" t="s">
        <v>30</v>
      </c>
      <c r="M7" s="20">
        <v>0.05</v>
      </c>
      <c r="N7" s="20">
        <v>0.06</v>
      </c>
      <c r="O7" s="21">
        <v>1062</v>
      </c>
      <c r="P7" s="3" t="s">
        <v>31</v>
      </c>
      <c r="Q7" s="22">
        <v>0.111</v>
      </c>
      <c r="R7" s="22">
        <v>5.0999999999999997E-2</v>
      </c>
      <c r="S7" s="22">
        <v>0.24399999999999999</v>
      </c>
      <c r="T7" s="22">
        <v>6.7000000000000004E-2</v>
      </c>
      <c r="U7" s="22">
        <v>0</v>
      </c>
      <c r="V7" s="22">
        <v>0.38700000000000001</v>
      </c>
      <c r="W7" s="22">
        <v>0.14000000000000001</v>
      </c>
      <c r="X7" s="23" t="s">
        <v>32</v>
      </c>
      <c r="Y7" s="24"/>
      <c r="Z7" s="25"/>
    </row>
    <row r="8" spans="1:26" x14ac:dyDescent="0.35">
      <c r="A8" s="1"/>
      <c r="B8" s="14">
        <v>2</v>
      </c>
      <c r="C8" s="15" t="s">
        <v>33</v>
      </c>
      <c r="D8" s="1" t="s">
        <v>25</v>
      </c>
      <c r="E8" s="1" t="s">
        <v>34</v>
      </c>
      <c r="F8" s="26">
        <v>1</v>
      </c>
      <c r="G8" s="17">
        <v>35916</v>
      </c>
      <c r="H8" s="27" t="s">
        <v>35</v>
      </c>
      <c r="I8" s="1">
        <v>105</v>
      </c>
      <c r="J8" s="18" t="s">
        <v>36</v>
      </c>
      <c r="K8" s="19">
        <v>44377</v>
      </c>
      <c r="L8" s="3" t="s">
        <v>37</v>
      </c>
      <c r="M8" s="20">
        <v>5.3800000000000001E-2</v>
      </c>
      <c r="N8" s="20">
        <v>6.13E-2</v>
      </c>
      <c r="O8" s="28">
        <v>963</v>
      </c>
      <c r="P8" s="3" t="s">
        <v>31</v>
      </c>
      <c r="Q8" s="22">
        <v>0.246</v>
      </c>
      <c r="R8" s="22">
        <v>3.1E-2</v>
      </c>
      <c r="S8" s="22">
        <v>0.10299999999999999</v>
      </c>
      <c r="T8" s="22">
        <v>8.3000000000000004E-2</v>
      </c>
      <c r="U8" s="22">
        <v>0</v>
      </c>
      <c r="V8" s="22">
        <v>1.4E-2</v>
      </c>
      <c r="W8" s="22">
        <v>0.52300000000000002</v>
      </c>
      <c r="X8" s="23" t="s">
        <v>38</v>
      </c>
      <c r="Y8" s="24"/>
      <c r="Z8" s="29"/>
    </row>
    <row r="9" spans="1:26" x14ac:dyDescent="0.35">
      <c r="A9" s="1"/>
      <c r="B9" s="14">
        <v>3</v>
      </c>
      <c r="C9" s="15" t="s">
        <v>39</v>
      </c>
      <c r="D9" s="1" t="s">
        <v>40</v>
      </c>
      <c r="E9" s="1" t="s">
        <v>34</v>
      </c>
      <c r="F9" s="26" t="s">
        <v>41</v>
      </c>
      <c r="G9" s="17">
        <v>40148</v>
      </c>
      <c r="H9" s="27" t="s">
        <v>42</v>
      </c>
      <c r="I9" s="1">
        <v>150</v>
      </c>
      <c r="J9" s="18" t="s">
        <v>43</v>
      </c>
      <c r="K9" s="19">
        <v>44377</v>
      </c>
      <c r="L9" s="3" t="s">
        <v>37</v>
      </c>
      <c r="M9" s="20">
        <v>0.05</v>
      </c>
      <c r="N9" s="20">
        <v>6.13E-2</v>
      </c>
      <c r="O9" s="21">
        <v>1182</v>
      </c>
      <c r="P9" s="3" t="s">
        <v>44</v>
      </c>
      <c r="Q9" s="22">
        <v>3.5000000000000003E-2</v>
      </c>
      <c r="R9" s="22">
        <v>0.18099999999999999</v>
      </c>
      <c r="S9" s="22">
        <v>0.28199999999999997</v>
      </c>
      <c r="T9" s="22">
        <v>0.106</v>
      </c>
      <c r="U9" s="22">
        <v>0.17699999999999999</v>
      </c>
      <c r="V9" s="22">
        <v>5.5E-2</v>
      </c>
      <c r="W9" s="22">
        <v>0.16400000000000001</v>
      </c>
      <c r="X9" s="23" t="s">
        <v>45</v>
      </c>
      <c r="Y9" s="24"/>
      <c r="Z9" s="29"/>
    </row>
    <row r="10" spans="1:26" x14ac:dyDescent="0.35">
      <c r="A10" s="1"/>
      <c r="B10" s="14">
        <v>4</v>
      </c>
      <c r="C10" s="15" t="s">
        <v>46</v>
      </c>
      <c r="D10" s="1" t="s">
        <v>40</v>
      </c>
      <c r="E10" s="1" t="s">
        <v>26</v>
      </c>
      <c r="F10" s="26" t="s">
        <v>47</v>
      </c>
      <c r="G10" s="17">
        <v>40391</v>
      </c>
      <c r="H10" s="27" t="s">
        <v>48</v>
      </c>
      <c r="I10" s="1">
        <v>214</v>
      </c>
      <c r="J10" s="18" t="s">
        <v>49</v>
      </c>
      <c r="K10" s="19">
        <v>44561</v>
      </c>
      <c r="L10" s="3" t="s">
        <v>37</v>
      </c>
      <c r="M10" s="20">
        <v>4.4999999999999998E-2</v>
      </c>
      <c r="N10" s="20">
        <v>0.06</v>
      </c>
      <c r="O10" s="21">
        <v>1316</v>
      </c>
      <c r="P10" s="3" t="s">
        <v>44</v>
      </c>
      <c r="Q10" s="22">
        <v>1.2999999999999999E-2</v>
      </c>
      <c r="R10" s="22">
        <v>0</v>
      </c>
      <c r="S10" s="22">
        <v>0</v>
      </c>
      <c r="T10" s="22">
        <v>0.25</v>
      </c>
      <c r="U10" s="22">
        <v>2E-3</v>
      </c>
      <c r="V10" s="22">
        <v>0</v>
      </c>
      <c r="W10" s="22">
        <v>0.73499999999999999</v>
      </c>
      <c r="X10" s="23" t="s">
        <v>50</v>
      </c>
      <c r="Y10" s="24"/>
      <c r="Z10" s="30"/>
    </row>
    <row r="11" spans="1:26" x14ac:dyDescent="0.35">
      <c r="A11" s="1"/>
      <c r="B11" s="14">
        <v>5</v>
      </c>
      <c r="C11" s="15" t="s">
        <v>51</v>
      </c>
      <c r="D11" s="1" t="s">
        <v>40</v>
      </c>
      <c r="E11" s="1" t="s">
        <v>34</v>
      </c>
      <c r="F11" s="31" t="s">
        <v>52</v>
      </c>
      <c r="G11" s="17">
        <v>36008</v>
      </c>
      <c r="H11" s="27" t="s">
        <v>53</v>
      </c>
      <c r="I11" s="1">
        <v>143</v>
      </c>
      <c r="J11" s="18" t="s">
        <v>54</v>
      </c>
      <c r="K11" s="19">
        <v>44377</v>
      </c>
      <c r="L11" s="3" t="s">
        <v>37</v>
      </c>
      <c r="M11" s="20">
        <v>5.1299999999999998E-2</v>
      </c>
      <c r="N11" s="20">
        <v>6.13E-2</v>
      </c>
      <c r="O11" s="21">
        <v>1219</v>
      </c>
      <c r="P11" s="3" t="s">
        <v>55</v>
      </c>
      <c r="Q11" s="22">
        <v>0.11799999999999999</v>
      </c>
      <c r="R11" s="22">
        <v>0.14399999999999999</v>
      </c>
      <c r="S11" s="22">
        <v>0.10100000000000001</v>
      </c>
      <c r="T11" s="22">
        <v>5.2999999999999999E-2</v>
      </c>
      <c r="U11" s="22">
        <v>4.8000000000000001E-2</v>
      </c>
      <c r="V11" s="22">
        <v>0.29099999999999998</v>
      </c>
      <c r="W11" s="22">
        <v>0.245</v>
      </c>
      <c r="X11" s="23" t="s">
        <v>56</v>
      </c>
      <c r="Y11" s="24"/>
      <c r="Z11" s="1"/>
    </row>
    <row r="12" spans="1:26" x14ac:dyDescent="0.35">
      <c r="A12" s="1"/>
      <c r="B12" s="14">
        <v>6</v>
      </c>
      <c r="C12" s="15" t="s">
        <v>57</v>
      </c>
      <c r="D12" s="1" t="s">
        <v>58</v>
      </c>
      <c r="E12" s="1" t="s">
        <v>34</v>
      </c>
      <c r="F12" s="26" t="s">
        <v>59</v>
      </c>
      <c r="G12" s="17">
        <v>43678</v>
      </c>
      <c r="H12" s="27" t="s">
        <v>60</v>
      </c>
      <c r="I12" s="1">
        <v>700</v>
      </c>
      <c r="J12" s="18" t="s">
        <v>61</v>
      </c>
      <c r="K12" s="19">
        <v>44196</v>
      </c>
      <c r="L12" s="3" t="s">
        <v>37</v>
      </c>
      <c r="M12" s="20">
        <v>4.8800000000000003E-2</v>
      </c>
      <c r="N12" s="20">
        <v>0.06</v>
      </c>
      <c r="O12" s="28">
        <v>777</v>
      </c>
      <c r="P12" s="3" t="s">
        <v>62</v>
      </c>
      <c r="Q12" s="22">
        <v>2E-3</v>
      </c>
      <c r="R12" s="22">
        <v>0</v>
      </c>
      <c r="S12" s="22">
        <v>3.0000000000000001E-3</v>
      </c>
      <c r="T12" s="22">
        <v>0</v>
      </c>
      <c r="U12" s="22">
        <v>2E-3</v>
      </c>
      <c r="V12" s="22">
        <v>0</v>
      </c>
      <c r="W12" s="22">
        <v>0.99299999999999999</v>
      </c>
      <c r="X12" s="23" t="s">
        <v>63</v>
      </c>
      <c r="Y12" s="24"/>
      <c r="Z12" s="1"/>
    </row>
    <row r="13" spans="1:26" x14ac:dyDescent="0.35">
      <c r="A13" s="1"/>
      <c r="B13" s="14">
        <v>7</v>
      </c>
      <c r="C13" s="15" t="s">
        <v>64</v>
      </c>
      <c r="D13" s="1" t="s">
        <v>65</v>
      </c>
      <c r="E13" s="1" t="s">
        <v>34</v>
      </c>
      <c r="F13" s="26">
        <v>1</v>
      </c>
      <c r="G13" s="17">
        <v>43101</v>
      </c>
      <c r="H13" s="27" t="s">
        <v>66</v>
      </c>
      <c r="I13" s="1">
        <v>104</v>
      </c>
      <c r="J13" s="18" t="s">
        <v>67</v>
      </c>
      <c r="K13" s="32">
        <v>44742</v>
      </c>
      <c r="L13" s="3" t="s">
        <v>68</v>
      </c>
      <c r="M13" s="20">
        <v>5.3800000000000001E-2</v>
      </c>
      <c r="N13" s="20">
        <v>6.25E-2</v>
      </c>
      <c r="O13" s="28">
        <v>662</v>
      </c>
      <c r="P13" s="3" t="s">
        <v>69</v>
      </c>
      <c r="Q13" s="22">
        <v>2E-3</v>
      </c>
      <c r="R13" s="22">
        <v>0.94899999999999995</v>
      </c>
      <c r="S13" s="22">
        <v>0</v>
      </c>
      <c r="T13" s="22">
        <v>4.9000000000000002E-2</v>
      </c>
      <c r="U13" s="22">
        <v>0</v>
      </c>
      <c r="V13" s="22">
        <v>0</v>
      </c>
      <c r="W13" s="22">
        <v>0</v>
      </c>
      <c r="X13" s="23" t="s">
        <v>70</v>
      </c>
      <c r="Y13" s="24"/>
      <c r="Z13" s="1"/>
    </row>
    <row r="14" spans="1:26" x14ac:dyDescent="0.35">
      <c r="A14" s="1"/>
      <c r="B14" s="14">
        <v>8</v>
      </c>
      <c r="C14" s="15" t="s">
        <v>71</v>
      </c>
      <c r="D14" s="1" t="s">
        <v>72</v>
      </c>
      <c r="E14" s="1" t="s">
        <v>34</v>
      </c>
      <c r="F14" s="26">
        <v>1</v>
      </c>
      <c r="G14" s="17">
        <v>38078</v>
      </c>
      <c r="H14" s="27" t="s">
        <v>73</v>
      </c>
      <c r="I14" s="1">
        <v>131</v>
      </c>
      <c r="J14" s="18" t="s">
        <v>74</v>
      </c>
      <c r="K14" s="19">
        <v>44561</v>
      </c>
      <c r="L14" s="3" t="s">
        <v>37</v>
      </c>
      <c r="M14" s="20">
        <v>5.3800000000000001E-2</v>
      </c>
      <c r="N14" s="20">
        <v>6.13E-2</v>
      </c>
      <c r="O14" s="28">
        <v>917</v>
      </c>
      <c r="P14" s="3" t="s">
        <v>75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1</v>
      </c>
      <c r="W14" s="22">
        <v>0</v>
      </c>
      <c r="X14" s="23" t="s">
        <v>76</v>
      </c>
      <c r="Y14" s="24"/>
      <c r="Z14" s="1"/>
    </row>
    <row r="15" spans="1:26" x14ac:dyDescent="0.35">
      <c r="A15" s="1"/>
      <c r="B15" s="14">
        <v>9</v>
      </c>
      <c r="C15" s="15" t="s">
        <v>77</v>
      </c>
      <c r="D15" s="1" t="s">
        <v>72</v>
      </c>
      <c r="E15" s="1" t="s">
        <v>34</v>
      </c>
      <c r="F15" s="26">
        <v>1</v>
      </c>
      <c r="G15" s="17">
        <v>37043</v>
      </c>
      <c r="H15" s="27" t="s">
        <v>78</v>
      </c>
      <c r="I15" s="1">
        <v>112</v>
      </c>
      <c r="J15" s="18" t="s">
        <v>79</v>
      </c>
      <c r="K15" s="19">
        <v>44377</v>
      </c>
      <c r="L15" s="3" t="s">
        <v>37</v>
      </c>
      <c r="M15" s="20">
        <v>5.5E-2</v>
      </c>
      <c r="N15" s="20">
        <v>6.13E-2</v>
      </c>
      <c r="O15" s="28">
        <v>920</v>
      </c>
      <c r="P15" s="3" t="s">
        <v>75</v>
      </c>
      <c r="Q15" s="22">
        <v>2.5000000000000001E-2</v>
      </c>
      <c r="R15" s="22">
        <v>3.0000000000000001E-3</v>
      </c>
      <c r="S15" s="22">
        <v>0</v>
      </c>
      <c r="T15" s="22">
        <v>0.434</v>
      </c>
      <c r="U15" s="22">
        <v>0</v>
      </c>
      <c r="V15" s="22">
        <v>5.7000000000000002E-2</v>
      </c>
      <c r="W15" s="22">
        <v>0.48099999999999998</v>
      </c>
      <c r="X15" s="23" t="s">
        <v>80</v>
      </c>
      <c r="Y15" s="24"/>
      <c r="Z15" s="1"/>
    </row>
    <row r="16" spans="1:26" x14ac:dyDescent="0.35">
      <c r="A16" s="1"/>
      <c r="B16" s="14">
        <v>10</v>
      </c>
      <c r="C16" s="15" t="s">
        <v>81</v>
      </c>
      <c r="D16" s="1" t="s">
        <v>82</v>
      </c>
      <c r="E16" s="1" t="s">
        <v>34</v>
      </c>
      <c r="F16" s="26" t="s">
        <v>41</v>
      </c>
      <c r="G16" s="17">
        <v>42156</v>
      </c>
      <c r="H16" s="27" t="s">
        <v>83</v>
      </c>
      <c r="I16" s="1">
        <v>86</v>
      </c>
      <c r="J16" s="18" t="s">
        <v>84</v>
      </c>
      <c r="K16" s="19">
        <v>44742</v>
      </c>
      <c r="L16" s="3" t="s">
        <v>85</v>
      </c>
      <c r="M16" s="20">
        <v>0.05</v>
      </c>
      <c r="N16" s="20">
        <v>0.06</v>
      </c>
      <c r="O16" s="28">
        <v>705</v>
      </c>
      <c r="P16" s="3" t="s">
        <v>44</v>
      </c>
      <c r="Q16" s="22">
        <v>0</v>
      </c>
      <c r="R16" s="22">
        <v>3.3000000000000002E-2</v>
      </c>
      <c r="S16" s="22">
        <v>0</v>
      </c>
      <c r="T16" s="22">
        <v>0.96699999999999997</v>
      </c>
      <c r="U16" s="22">
        <v>0</v>
      </c>
      <c r="V16" s="22">
        <v>0</v>
      </c>
      <c r="W16" s="22">
        <v>0</v>
      </c>
      <c r="X16" s="23" t="s">
        <v>45</v>
      </c>
      <c r="Y16" s="24"/>
      <c r="Z16" s="1"/>
    </row>
    <row r="17" spans="1:26" x14ac:dyDescent="0.35">
      <c r="A17" s="1"/>
      <c r="B17" s="14">
        <v>11</v>
      </c>
      <c r="C17" s="15" t="s">
        <v>86</v>
      </c>
      <c r="D17" s="1" t="s">
        <v>82</v>
      </c>
      <c r="E17" s="1" t="s">
        <v>34</v>
      </c>
      <c r="F17" s="26">
        <v>1</v>
      </c>
      <c r="G17" s="17">
        <v>41579</v>
      </c>
      <c r="H17" s="27" t="s">
        <v>87</v>
      </c>
      <c r="I17" s="1">
        <v>196</v>
      </c>
      <c r="J17" s="18" t="s">
        <v>88</v>
      </c>
      <c r="K17" s="19">
        <v>44196</v>
      </c>
      <c r="L17" s="3" t="s">
        <v>37</v>
      </c>
      <c r="M17" s="20">
        <v>5.2499999999999998E-2</v>
      </c>
      <c r="N17" s="20">
        <v>6.25E-2</v>
      </c>
      <c r="O17" s="28">
        <v>798</v>
      </c>
      <c r="P17" s="3" t="s">
        <v>55</v>
      </c>
      <c r="Q17" s="22">
        <v>1.2999999999999999E-2</v>
      </c>
      <c r="R17" s="22">
        <v>0.21</v>
      </c>
      <c r="S17" s="22">
        <v>0.312</v>
      </c>
      <c r="T17" s="22">
        <v>0.11600000000000001</v>
      </c>
      <c r="U17" s="22">
        <v>5.7000000000000002E-2</v>
      </c>
      <c r="V17" s="22">
        <v>1.2E-2</v>
      </c>
      <c r="W17" s="22">
        <v>0.28000000000000003</v>
      </c>
      <c r="X17" s="23" t="s">
        <v>45</v>
      </c>
      <c r="Y17" s="24"/>
      <c r="Z17" s="1"/>
    </row>
    <row r="18" spans="1:26" x14ac:dyDescent="0.35">
      <c r="A18" s="1"/>
      <c r="B18" s="14">
        <v>12</v>
      </c>
      <c r="C18" s="15" t="s">
        <v>89</v>
      </c>
      <c r="D18" s="1" t="s">
        <v>82</v>
      </c>
      <c r="E18" s="1" t="s">
        <v>26</v>
      </c>
      <c r="F18" s="26" t="s">
        <v>90</v>
      </c>
      <c r="G18" s="17">
        <v>44043</v>
      </c>
      <c r="H18" s="27" t="s">
        <v>91</v>
      </c>
      <c r="I18" s="1">
        <v>416</v>
      </c>
      <c r="J18" s="18" t="s">
        <v>92</v>
      </c>
      <c r="K18" s="19">
        <v>44196</v>
      </c>
      <c r="L18" s="3" t="s">
        <v>37</v>
      </c>
      <c r="M18" s="20">
        <v>4.7500000000000001E-2</v>
      </c>
      <c r="N18" s="20">
        <v>0.06</v>
      </c>
      <c r="O18" s="28">
        <v>841</v>
      </c>
      <c r="P18" s="3" t="s">
        <v>31</v>
      </c>
      <c r="Q18" s="22">
        <v>3.6999999999999998E-2</v>
      </c>
      <c r="R18" s="22">
        <v>0</v>
      </c>
      <c r="S18" s="22">
        <v>0</v>
      </c>
      <c r="T18" s="22">
        <v>1.4999999999999999E-2</v>
      </c>
      <c r="U18" s="22">
        <v>0</v>
      </c>
      <c r="V18" s="22">
        <v>6.0000000000000001E-3</v>
      </c>
      <c r="W18" s="22">
        <v>0.94199999999999995</v>
      </c>
      <c r="X18" s="23" t="s">
        <v>93</v>
      </c>
      <c r="Y18" s="24"/>
      <c r="Z18" s="1"/>
    </row>
    <row r="19" spans="1:26" x14ac:dyDescent="0.35">
      <c r="A19" s="1"/>
      <c r="B19" s="14">
        <v>13</v>
      </c>
      <c r="C19" s="15" t="s">
        <v>94</v>
      </c>
      <c r="D19" s="1" t="s">
        <v>82</v>
      </c>
      <c r="E19" s="1" t="s">
        <v>34</v>
      </c>
      <c r="F19" s="26" t="s">
        <v>41</v>
      </c>
      <c r="G19" s="17">
        <v>43191</v>
      </c>
      <c r="H19" s="27" t="s">
        <v>95</v>
      </c>
      <c r="I19" s="1">
        <v>101</v>
      </c>
      <c r="J19" s="18" t="s">
        <v>96</v>
      </c>
      <c r="K19" s="19">
        <v>44742</v>
      </c>
      <c r="L19" s="3" t="s">
        <v>85</v>
      </c>
      <c r="M19" s="20">
        <v>4.8800000000000003E-2</v>
      </c>
      <c r="N19" s="20">
        <v>0.06</v>
      </c>
      <c r="O19" s="28">
        <v>718</v>
      </c>
      <c r="P19" s="3" t="s">
        <v>75</v>
      </c>
      <c r="Q19" s="22">
        <v>0</v>
      </c>
      <c r="R19" s="22">
        <v>3.7999999999999999E-2</v>
      </c>
      <c r="S19" s="22">
        <v>0</v>
      </c>
      <c r="T19" s="22">
        <v>0</v>
      </c>
      <c r="U19" s="22">
        <v>0</v>
      </c>
      <c r="V19" s="22">
        <v>0.24099999999999999</v>
      </c>
      <c r="W19" s="22">
        <v>0.72099999999999997</v>
      </c>
      <c r="X19" s="23" t="s">
        <v>97</v>
      </c>
      <c r="Y19" s="24"/>
      <c r="Z19" s="1"/>
    </row>
    <row r="20" spans="1:26" x14ac:dyDescent="0.35">
      <c r="A20" s="1"/>
      <c r="B20" s="14">
        <v>14</v>
      </c>
      <c r="C20" s="15" t="s">
        <v>98</v>
      </c>
      <c r="D20" s="1" t="s">
        <v>82</v>
      </c>
      <c r="E20" s="1" t="s">
        <v>99</v>
      </c>
      <c r="F20" s="26">
        <v>1</v>
      </c>
      <c r="G20" s="17">
        <v>43344</v>
      </c>
      <c r="H20" s="27" t="s">
        <v>100</v>
      </c>
      <c r="I20" s="1">
        <v>544</v>
      </c>
      <c r="J20" s="18" t="s">
        <v>101</v>
      </c>
      <c r="K20" s="32">
        <v>44742</v>
      </c>
      <c r="L20" s="3" t="s">
        <v>102</v>
      </c>
      <c r="M20" s="20">
        <v>5.1299999999999998E-2</v>
      </c>
      <c r="N20" s="20">
        <v>6.25E-2</v>
      </c>
      <c r="O20" s="28">
        <v>724</v>
      </c>
      <c r="P20" s="3" t="s">
        <v>62</v>
      </c>
      <c r="Q20" s="22">
        <v>0</v>
      </c>
      <c r="R20" s="22">
        <v>1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3" t="s">
        <v>103</v>
      </c>
      <c r="Y20" s="24"/>
      <c r="Z20" s="1"/>
    </row>
    <row r="21" spans="1:26" x14ac:dyDescent="0.35">
      <c r="A21" s="1"/>
      <c r="B21" s="14">
        <v>15</v>
      </c>
      <c r="C21" s="15" t="s">
        <v>104</v>
      </c>
      <c r="D21" s="1" t="s">
        <v>82</v>
      </c>
      <c r="E21" s="1" t="s">
        <v>34</v>
      </c>
      <c r="F21" s="26">
        <v>1</v>
      </c>
      <c r="G21" s="27" t="s">
        <v>105</v>
      </c>
      <c r="H21" s="27" t="s">
        <v>106</v>
      </c>
      <c r="I21" s="1">
        <v>331</v>
      </c>
      <c r="J21" s="18" t="s">
        <v>107</v>
      </c>
      <c r="K21" s="33">
        <v>44377</v>
      </c>
      <c r="L21" s="3" t="s">
        <v>37</v>
      </c>
      <c r="M21" s="20">
        <v>5.7500000000000002E-2</v>
      </c>
      <c r="N21" s="20">
        <v>6.25E-2</v>
      </c>
      <c r="O21" s="34">
        <v>598</v>
      </c>
      <c r="P21" s="3" t="s">
        <v>44</v>
      </c>
      <c r="Q21" s="22">
        <v>0.27600000000000002</v>
      </c>
      <c r="R21" s="22">
        <v>0.17399999999999999</v>
      </c>
      <c r="S21" s="22">
        <v>5.0000000000000001E-3</v>
      </c>
      <c r="T21" s="22">
        <v>0.159</v>
      </c>
      <c r="U21" s="22">
        <v>0.20599999999999999</v>
      </c>
      <c r="V21" s="22">
        <v>7.1999999999999995E-2</v>
      </c>
      <c r="W21" s="22">
        <v>0.108</v>
      </c>
      <c r="X21" s="23" t="s">
        <v>108</v>
      </c>
      <c r="Y21" s="24"/>
      <c r="Z21" s="1"/>
    </row>
    <row r="22" spans="1:26" x14ac:dyDescent="0.35">
      <c r="A22" s="1"/>
      <c r="B22" s="14">
        <v>16</v>
      </c>
      <c r="C22" s="15" t="s">
        <v>109</v>
      </c>
      <c r="D22" s="1" t="s">
        <v>110</v>
      </c>
      <c r="E22" s="1" t="s">
        <v>34</v>
      </c>
      <c r="F22" s="26">
        <v>1</v>
      </c>
      <c r="G22" s="27" t="s">
        <v>111</v>
      </c>
      <c r="H22" s="27" t="s">
        <v>112</v>
      </c>
      <c r="I22" s="1">
        <v>82</v>
      </c>
      <c r="J22" s="18" t="s">
        <v>113</v>
      </c>
      <c r="K22" s="19">
        <v>44561</v>
      </c>
      <c r="L22" s="3" t="s">
        <v>37</v>
      </c>
      <c r="M22" s="20">
        <v>5.2499999999999998E-2</v>
      </c>
      <c r="N22" s="20">
        <v>6.25E-2</v>
      </c>
      <c r="O22" s="28">
        <v>859</v>
      </c>
      <c r="P22" s="3" t="s">
        <v>55</v>
      </c>
      <c r="Q22" s="22">
        <v>4.0000000000000001E-3</v>
      </c>
      <c r="R22" s="22">
        <v>0.215</v>
      </c>
      <c r="S22" s="22">
        <v>0.105</v>
      </c>
      <c r="T22" s="22">
        <v>0.151</v>
      </c>
      <c r="U22" s="22">
        <v>0.105</v>
      </c>
      <c r="V22" s="22">
        <v>0.19400000000000001</v>
      </c>
      <c r="W22" s="22">
        <v>0.22600000000000001</v>
      </c>
      <c r="X22" s="23" t="s">
        <v>114</v>
      </c>
      <c r="Y22" s="24"/>
      <c r="Z22" s="1"/>
    </row>
    <row r="23" spans="1:26" x14ac:dyDescent="0.35">
      <c r="A23" s="1"/>
      <c r="B23" s="14">
        <v>17</v>
      </c>
      <c r="C23" s="15" t="s">
        <v>115</v>
      </c>
      <c r="D23" s="1" t="s">
        <v>110</v>
      </c>
      <c r="E23" s="1" t="s">
        <v>34</v>
      </c>
      <c r="F23" s="26" t="s">
        <v>47</v>
      </c>
      <c r="G23" s="27">
        <v>42705</v>
      </c>
      <c r="H23" s="27" t="s">
        <v>116</v>
      </c>
      <c r="I23" s="1">
        <v>567</v>
      </c>
      <c r="J23" s="18" t="s">
        <v>117</v>
      </c>
      <c r="K23" s="19">
        <v>44377</v>
      </c>
      <c r="L23" s="3" t="s">
        <v>37</v>
      </c>
      <c r="M23" s="20">
        <v>0.05</v>
      </c>
      <c r="N23" s="20">
        <v>6.25E-2</v>
      </c>
      <c r="O23" s="28">
        <v>781</v>
      </c>
      <c r="P23" s="3" t="s">
        <v>44</v>
      </c>
      <c r="Q23" s="22">
        <v>0</v>
      </c>
      <c r="R23" s="22">
        <v>6.0000000000000001E-3</v>
      </c>
      <c r="S23" s="22">
        <v>0</v>
      </c>
      <c r="T23" s="22">
        <v>0</v>
      </c>
      <c r="U23" s="22">
        <v>1E-3</v>
      </c>
      <c r="V23" s="22">
        <v>7.5999999999999998E-2</v>
      </c>
      <c r="W23" s="22">
        <v>0.91700000000000004</v>
      </c>
      <c r="X23" s="23" t="s">
        <v>118</v>
      </c>
      <c r="Y23" s="24"/>
      <c r="Z23" s="1"/>
    </row>
    <row r="24" spans="1:26" x14ac:dyDescent="0.35">
      <c r="A24" s="1"/>
      <c r="B24" s="14">
        <v>18</v>
      </c>
      <c r="C24" s="15" t="s">
        <v>119</v>
      </c>
      <c r="D24" s="1" t="s">
        <v>120</v>
      </c>
      <c r="E24" s="1" t="s">
        <v>34</v>
      </c>
      <c r="F24" s="26">
        <v>1</v>
      </c>
      <c r="G24" s="17">
        <v>40210</v>
      </c>
      <c r="H24" s="27" t="s">
        <v>121</v>
      </c>
      <c r="I24" s="1">
        <v>374</v>
      </c>
      <c r="J24" s="18" t="s">
        <v>113</v>
      </c>
      <c r="K24" s="19">
        <v>44742</v>
      </c>
      <c r="L24" s="3" t="s">
        <v>68</v>
      </c>
      <c r="M24" s="20">
        <v>5.2499999999999998E-2</v>
      </c>
      <c r="N24" s="20">
        <v>0.06</v>
      </c>
      <c r="O24" s="28">
        <v>500</v>
      </c>
      <c r="P24" s="3" t="s">
        <v>75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4.0000000000000001E-3</v>
      </c>
      <c r="W24" s="22">
        <v>0.996</v>
      </c>
      <c r="X24" s="23" t="s">
        <v>122</v>
      </c>
      <c r="Y24" s="24"/>
      <c r="Z24" s="1"/>
    </row>
    <row r="25" spans="1:26" x14ac:dyDescent="0.35">
      <c r="A25" s="1"/>
      <c r="B25" s="14">
        <v>19</v>
      </c>
      <c r="C25" s="15" t="s">
        <v>123</v>
      </c>
      <c r="D25" s="1" t="s">
        <v>124</v>
      </c>
      <c r="E25" s="1" t="s">
        <v>26</v>
      </c>
      <c r="F25" s="26" t="s">
        <v>125</v>
      </c>
      <c r="G25" s="17">
        <v>43282</v>
      </c>
      <c r="H25" s="27" t="s">
        <v>126</v>
      </c>
      <c r="I25" s="1">
        <v>125</v>
      </c>
      <c r="J25" s="18" t="s">
        <v>127</v>
      </c>
      <c r="K25" s="19">
        <v>44742</v>
      </c>
      <c r="L25" s="3" t="s">
        <v>102</v>
      </c>
      <c r="M25" s="20">
        <v>4.8800000000000003E-2</v>
      </c>
      <c r="N25" s="20">
        <v>0.06</v>
      </c>
      <c r="O25" s="28">
        <v>807</v>
      </c>
      <c r="P25" s="3" t="s">
        <v>62</v>
      </c>
      <c r="Q25" s="22">
        <v>2.5999999999999999E-2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0.97399999999999998</v>
      </c>
      <c r="X25" s="23" t="s">
        <v>128</v>
      </c>
      <c r="Y25" s="24"/>
      <c r="Z25" s="1"/>
    </row>
    <row r="26" spans="1:26" x14ac:dyDescent="0.35">
      <c r="A26" s="1"/>
      <c r="B26" s="14">
        <v>20</v>
      </c>
      <c r="C26" s="15" t="s">
        <v>129</v>
      </c>
      <c r="D26" s="1" t="s">
        <v>130</v>
      </c>
      <c r="E26" s="1" t="s">
        <v>34</v>
      </c>
      <c r="F26" s="26">
        <v>1</v>
      </c>
      <c r="G26" s="17">
        <v>38078</v>
      </c>
      <c r="H26" s="27" t="s">
        <v>131</v>
      </c>
      <c r="I26" s="1">
        <v>146</v>
      </c>
      <c r="J26" s="18" t="s">
        <v>132</v>
      </c>
      <c r="K26" s="19">
        <v>44196</v>
      </c>
      <c r="L26" s="3" t="s">
        <v>37</v>
      </c>
      <c r="M26" s="20">
        <v>6.6299999999999998E-2</v>
      </c>
      <c r="N26" s="20">
        <v>7.0000000000000007E-2</v>
      </c>
      <c r="O26" s="28">
        <v>653</v>
      </c>
      <c r="P26" s="3" t="s">
        <v>31</v>
      </c>
      <c r="Q26" s="22">
        <v>0.22</v>
      </c>
      <c r="R26" s="22">
        <v>0</v>
      </c>
      <c r="S26" s="22">
        <v>4.5999999999999999E-2</v>
      </c>
      <c r="T26" s="22">
        <v>0.44900000000000001</v>
      </c>
      <c r="U26" s="22">
        <v>0</v>
      </c>
      <c r="V26" s="22">
        <v>5.5E-2</v>
      </c>
      <c r="W26" s="22">
        <v>0.23</v>
      </c>
      <c r="X26" s="23" t="s">
        <v>45</v>
      </c>
      <c r="Y26" s="24"/>
      <c r="Z26" s="1"/>
    </row>
    <row r="27" spans="1:26" x14ac:dyDescent="0.35">
      <c r="A27" s="1"/>
      <c r="B27" s="14">
        <v>21</v>
      </c>
      <c r="C27" s="15" t="s">
        <v>163</v>
      </c>
      <c r="D27" s="1" t="s">
        <v>158</v>
      </c>
      <c r="E27" s="1" t="s">
        <v>34</v>
      </c>
      <c r="F27" s="26">
        <v>1</v>
      </c>
      <c r="G27" s="17">
        <v>41395</v>
      </c>
      <c r="H27" s="27" t="s">
        <v>164</v>
      </c>
      <c r="I27" s="1">
        <v>84</v>
      </c>
      <c r="J27" s="18" t="s">
        <v>350</v>
      </c>
      <c r="K27" s="19">
        <v>44012</v>
      </c>
      <c r="L27" s="3" t="s">
        <v>37</v>
      </c>
      <c r="M27" s="20">
        <v>6.7500000000000004E-2</v>
      </c>
      <c r="N27" s="20">
        <v>7.2499999999999995E-2</v>
      </c>
      <c r="O27" s="28">
        <v>812</v>
      </c>
      <c r="P27" s="3" t="s">
        <v>165</v>
      </c>
      <c r="Q27" s="22">
        <v>0.13</v>
      </c>
      <c r="R27" s="22">
        <v>4.9000000000000002E-2</v>
      </c>
      <c r="S27" s="22">
        <v>0.18099999999999999</v>
      </c>
      <c r="T27" s="22">
        <v>4.1000000000000002E-2</v>
      </c>
      <c r="U27" s="22">
        <v>4.8000000000000001E-2</v>
      </c>
      <c r="V27" s="22">
        <v>4.1000000000000002E-2</v>
      </c>
      <c r="W27" s="22">
        <v>0.51</v>
      </c>
      <c r="X27" s="23" t="s">
        <v>97</v>
      </c>
      <c r="Y27" s="24"/>
      <c r="Z27" s="1"/>
    </row>
    <row r="28" spans="1:26" x14ac:dyDescent="0.35">
      <c r="A28" s="1"/>
      <c r="B28" s="14"/>
      <c r="C28" s="15"/>
      <c r="D28" s="1"/>
      <c r="E28" s="1"/>
      <c r="F28" s="35"/>
      <c r="G28" s="1"/>
      <c r="H28" s="1"/>
      <c r="I28" s="1"/>
      <c r="J28" s="36"/>
      <c r="K28" s="32"/>
      <c r="L28" s="3"/>
      <c r="M28" s="37"/>
      <c r="N28" s="37"/>
      <c r="O28" s="38"/>
      <c r="P28" s="3"/>
      <c r="Q28" s="39"/>
      <c r="R28" s="39"/>
      <c r="S28" s="39"/>
      <c r="T28" s="39"/>
      <c r="U28" s="39"/>
      <c r="V28" s="39"/>
      <c r="W28" s="39"/>
      <c r="X28" s="23"/>
      <c r="Y28" s="24"/>
      <c r="Z28" s="1"/>
    </row>
    <row r="29" spans="1:26" ht="15" thickBot="1" x14ac:dyDescent="0.4">
      <c r="A29" s="1"/>
      <c r="B29" s="40"/>
      <c r="C29" s="41" t="s">
        <v>133</v>
      </c>
      <c r="D29" s="42"/>
      <c r="E29" s="42"/>
      <c r="F29" s="42"/>
      <c r="G29" s="43"/>
      <c r="H29" s="44" t="s">
        <v>383</v>
      </c>
      <c r="I29" s="45">
        <v>4898</v>
      </c>
      <c r="J29" s="46">
        <v>6652300000</v>
      </c>
      <c r="K29" s="47"/>
      <c r="L29" s="42" t="s">
        <v>134</v>
      </c>
      <c r="M29" s="48"/>
      <c r="N29" s="48"/>
      <c r="O29" s="49"/>
      <c r="P29" s="50"/>
      <c r="Q29" s="51"/>
      <c r="R29" s="51"/>
      <c r="S29" s="51"/>
      <c r="T29" s="51"/>
      <c r="U29" s="51"/>
      <c r="V29" s="51"/>
      <c r="W29" s="51"/>
      <c r="X29" s="52"/>
      <c r="Y29" s="24"/>
      <c r="Z29" s="1"/>
    </row>
    <row r="30" spans="1:26" x14ac:dyDescent="0.35">
      <c r="A30" s="1"/>
      <c r="B30" s="40">
        <v>22</v>
      </c>
      <c r="C30" s="53" t="s">
        <v>135</v>
      </c>
      <c r="D30" s="2" t="s">
        <v>40</v>
      </c>
      <c r="E30" s="2"/>
      <c r="F30" s="35">
        <v>1</v>
      </c>
      <c r="G30" s="54">
        <v>41395</v>
      </c>
      <c r="H30" s="54"/>
      <c r="I30" s="55"/>
      <c r="J30" s="18">
        <v>252500000</v>
      </c>
      <c r="K30" s="56"/>
      <c r="L30" s="56"/>
      <c r="M30" s="5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24"/>
      <c r="Z30" s="1"/>
    </row>
    <row r="31" spans="1:26" x14ac:dyDescent="0.35">
      <c r="A31" s="1"/>
      <c r="B31" s="40">
        <v>23</v>
      </c>
      <c r="C31" s="53" t="s">
        <v>136</v>
      </c>
      <c r="D31" s="2" t="s">
        <v>82</v>
      </c>
      <c r="E31" s="2"/>
      <c r="F31" s="35">
        <v>1</v>
      </c>
      <c r="G31" s="54">
        <v>44409</v>
      </c>
      <c r="H31" s="54"/>
      <c r="I31" s="55"/>
      <c r="J31" s="18">
        <v>128000000</v>
      </c>
      <c r="K31" s="56"/>
      <c r="L31" s="56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24"/>
      <c r="Z31" s="1"/>
    </row>
    <row r="32" spans="1:26" x14ac:dyDescent="0.35">
      <c r="A32" s="1"/>
      <c r="B32" s="40"/>
      <c r="C32" s="53"/>
      <c r="D32" s="2"/>
      <c r="E32" s="2"/>
      <c r="F32" s="59"/>
      <c r="G32" s="54"/>
      <c r="H32" s="54"/>
      <c r="I32" s="55"/>
      <c r="J32" s="18"/>
      <c r="K32" s="56"/>
      <c r="L32" s="56"/>
      <c r="M32" s="5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24"/>
      <c r="Z32" s="1"/>
    </row>
    <row r="33" spans="1:26" ht="15" thickBot="1" x14ac:dyDescent="0.4">
      <c r="A33" s="1"/>
      <c r="B33" s="40"/>
      <c r="C33" s="41" t="s">
        <v>137</v>
      </c>
      <c r="D33" s="60"/>
      <c r="E33" s="60"/>
      <c r="F33" s="61"/>
      <c r="G33" s="62"/>
      <c r="H33" s="62"/>
      <c r="I33" s="63"/>
      <c r="J33" s="46">
        <v>401300000</v>
      </c>
      <c r="K33" s="64"/>
      <c r="L33" s="42" t="s">
        <v>138</v>
      </c>
      <c r="M33" s="65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6"/>
      <c r="Y33" s="24"/>
      <c r="Z33" s="1"/>
    </row>
    <row r="34" spans="1:26" ht="15" thickBot="1" x14ac:dyDescent="0.4">
      <c r="A34" s="1"/>
      <c r="B34" s="40"/>
      <c r="C34" s="41" t="s">
        <v>139</v>
      </c>
      <c r="D34" s="60"/>
      <c r="E34" s="60"/>
      <c r="F34" s="61"/>
      <c r="G34" s="62"/>
      <c r="H34" s="44" t="s">
        <v>383</v>
      </c>
      <c r="I34" s="45">
        <v>4898</v>
      </c>
      <c r="J34" s="46">
        <v>7053600000</v>
      </c>
      <c r="K34" s="64"/>
      <c r="L34" s="42" t="s">
        <v>140</v>
      </c>
      <c r="M34" s="65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6"/>
      <c r="Y34" s="24"/>
      <c r="Z34" s="1"/>
    </row>
    <row r="35" spans="1:26" x14ac:dyDescent="0.35">
      <c r="A35" s="1"/>
      <c r="B35" s="40">
        <v>24</v>
      </c>
      <c r="C35" s="67" t="s">
        <v>141</v>
      </c>
      <c r="D35" s="68" t="s">
        <v>40</v>
      </c>
      <c r="E35" s="68" t="s">
        <v>26</v>
      </c>
      <c r="F35" s="69" t="s">
        <v>142</v>
      </c>
      <c r="G35" s="70">
        <v>41609</v>
      </c>
      <c r="H35" s="71" t="s">
        <v>143</v>
      </c>
      <c r="I35" s="72">
        <v>27</v>
      </c>
      <c r="J35" s="18" t="s">
        <v>144</v>
      </c>
      <c r="K35" s="19">
        <v>44196</v>
      </c>
      <c r="L35" s="3" t="s">
        <v>37</v>
      </c>
      <c r="M35" s="37">
        <v>4.8800000000000003E-2</v>
      </c>
      <c r="N35" s="37">
        <v>0.06</v>
      </c>
      <c r="O35" s="21">
        <v>1552</v>
      </c>
      <c r="P35" s="3" t="s">
        <v>44</v>
      </c>
      <c r="Q35" s="39">
        <v>0.192</v>
      </c>
      <c r="R35" s="39">
        <v>0</v>
      </c>
      <c r="S35" s="39">
        <v>0.19400000000000001</v>
      </c>
      <c r="T35" s="39">
        <v>2.9000000000000001E-2</v>
      </c>
      <c r="U35" s="39">
        <v>0.47699999999999998</v>
      </c>
      <c r="V35" s="39">
        <v>0.10199999999999999</v>
      </c>
      <c r="W35" s="39">
        <v>6.0000000000000001E-3</v>
      </c>
      <c r="X35" s="23" t="s">
        <v>145</v>
      </c>
      <c r="Y35" s="24"/>
      <c r="Z35" s="1"/>
    </row>
    <row r="36" spans="1:26" x14ac:dyDescent="0.35">
      <c r="A36" s="1"/>
      <c r="B36" s="40">
        <v>25</v>
      </c>
      <c r="C36" s="15" t="s">
        <v>146</v>
      </c>
      <c r="D36" s="1" t="s">
        <v>40</v>
      </c>
      <c r="E36" s="1" t="s">
        <v>26</v>
      </c>
      <c r="F36" s="26" t="s">
        <v>147</v>
      </c>
      <c r="G36" s="17">
        <v>42522</v>
      </c>
      <c r="H36" s="27" t="s">
        <v>148</v>
      </c>
      <c r="I36" s="1">
        <v>62</v>
      </c>
      <c r="J36" s="18" t="s">
        <v>149</v>
      </c>
      <c r="K36" s="19">
        <v>44742</v>
      </c>
      <c r="L36" s="3" t="s">
        <v>150</v>
      </c>
      <c r="M36" s="20">
        <v>4.3799999999999999E-2</v>
      </c>
      <c r="N36" s="20">
        <v>5.8799999999999998E-2</v>
      </c>
      <c r="O36" s="21">
        <v>1575</v>
      </c>
      <c r="P36" s="3" t="s">
        <v>44</v>
      </c>
      <c r="Q36" s="22">
        <v>1E-3</v>
      </c>
      <c r="R36" s="22">
        <v>0</v>
      </c>
      <c r="S36" s="22">
        <v>0.01</v>
      </c>
      <c r="T36" s="22">
        <v>0</v>
      </c>
      <c r="U36" s="22">
        <v>0.192</v>
      </c>
      <c r="V36" s="22">
        <v>0.624</v>
      </c>
      <c r="W36" s="22">
        <v>0.17299999999999999</v>
      </c>
      <c r="X36" s="23" t="s">
        <v>151</v>
      </c>
      <c r="Y36" s="24"/>
      <c r="Z36" s="1"/>
    </row>
    <row r="37" spans="1:26" x14ac:dyDescent="0.35">
      <c r="A37" s="1"/>
      <c r="B37" s="40">
        <v>26</v>
      </c>
      <c r="C37" s="53" t="s">
        <v>152</v>
      </c>
      <c r="D37" s="1" t="s">
        <v>58</v>
      </c>
      <c r="E37" s="2" t="s">
        <v>34</v>
      </c>
      <c r="F37" s="35" t="s">
        <v>153</v>
      </c>
      <c r="G37" s="54">
        <v>42461</v>
      </c>
      <c r="H37" s="54" t="s">
        <v>154</v>
      </c>
      <c r="I37" s="55">
        <v>0</v>
      </c>
      <c r="J37" s="18" t="s">
        <v>155</v>
      </c>
      <c r="K37" s="19">
        <v>44561</v>
      </c>
      <c r="L37" s="3" t="s">
        <v>37</v>
      </c>
      <c r="M37" s="20">
        <v>4.8800000000000003E-2</v>
      </c>
      <c r="N37" s="20">
        <v>6.13E-2</v>
      </c>
      <c r="O37" s="21">
        <v>873</v>
      </c>
      <c r="P37" s="3" t="s">
        <v>62</v>
      </c>
      <c r="Q37" s="22">
        <v>0.03</v>
      </c>
      <c r="R37" s="22">
        <v>1E-3</v>
      </c>
      <c r="S37" s="22">
        <v>0</v>
      </c>
      <c r="T37" s="22">
        <v>8.5999999999999993E-2</v>
      </c>
      <c r="U37" s="22">
        <v>6.0000000000000001E-3</v>
      </c>
      <c r="V37" s="22">
        <v>1.4999999999999999E-2</v>
      </c>
      <c r="W37" s="22">
        <v>0.86199999999999999</v>
      </c>
      <c r="X37" s="23" t="s">
        <v>156</v>
      </c>
      <c r="Y37" s="24"/>
      <c r="Z37" s="1"/>
    </row>
    <row r="38" spans="1:26" x14ac:dyDescent="0.35">
      <c r="A38" s="1"/>
      <c r="B38" s="40">
        <v>27</v>
      </c>
      <c r="C38" s="53" t="s">
        <v>157</v>
      </c>
      <c r="D38" s="2" t="s">
        <v>158</v>
      </c>
      <c r="E38" s="2" t="s">
        <v>26</v>
      </c>
      <c r="F38" s="26" t="s">
        <v>142</v>
      </c>
      <c r="G38" s="54">
        <v>42248</v>
      </c>
      <c r="H38" s="71" t="s">
        <v>159</v>
      </c>
      <c r="I38" s="55">
        <v>200</v>
      </c>
      <c r="J38" s="18" t="s">
        <v>160</v>
      </c>
      <c r="K38" s="19">
        <v>44196</v>
      </c>
      <c r="L38" s="3" t="s">
        <v>37</v>
      </c>
      <c r="M38" s="37">
        <v>5.2499999999999998E-2</v>
      </c>
      <c r="N38" s="37">
        <v>6.5000000000000002E-2</v>
      </c>
      <c r="O38" s="28">
        <v>788</v>
      </c>
      <c r="P38" s="3" t="s">
        <v>31</v>
      </c>
      <c r="Q38" s="39">
        <v>0</v>
      </c>
      <c r="R38" s="39">
        <v>0</v>
      </c>
      <c r="S38" s="39">
        <v>3.0000000000000001E-3</v>
      </c>
      <c r="T38" s="39">
        <v>0</v>
      </c>
      <c r="U38" s="39">
        <v>3.0000000000000001E-3</v>
      </c>
      <c r="V38" s="39">
        <v>0</v>
      </c>
      <c r="W38" s="39">
        <v>0.99399999999999999</v>
      </c>
      <c r="X38" s="23" t="s">
        <v>161</v>
      </c>
      <c r="Y38" s="24"/>
      <c r="Z38" s="1"/>
    </row>
    <row r="39" spans="1:26" x14ac:dyDescent="0.35">
      <c r="A39" s="1"/>
      <c r="B39" s="40"/>
      <c r="C39" s="53"/>
      <c r="D39" s="2"/>
      <c r="E39" s="2"/>
      <c r="F39" s="26"/>
      <c r="G39" s="54"/>
      <c r="H39" s="71"/>
      <c r="I39" s="55"/>
      <c r="J39" s="18"/>
      <c r="K39" s="19"/>
      <c r="L39" s="3"/>
      <c r="M39" s="37"/>
      <c r="N39" s="37"/>
      <c r="O39" s="28"/>
      <c r="P39" s="3"/>
      <c r="Q39" s="39"/>
      <c r="R39" s="39"/>
      <c r="S39" s="39"/>
      <c r="T39" s="39"/>
      <c r="U39" s="39"/>
      <c r="V39" s="39"/>
      <c r="W39" s="39"/>
      <c r="X39" s="23"/>
      <c r="Y39" s="24"/>
      <c r="Z39" s="1"/>
    </row>
    <row r="40" spans="1:26" ht="15" thickBot="1" x14ac:dyDescent="0.4">
      <c r="A40" s="1"/>
      <c r="B40" s="4"/>
      <c r="C40" s="73" t="s">
        <v>162</v>
      </c>
      <c r="D40" s="74"/>
      <c r="E40" s="42"/>
      <c r="F40" s="75"/>
      <c r="G40" s="75"/>
      <c r="H40" s="44">
        <v>121712</v>
      </c>
      <c r="I40" s="45">
        <v>289</v>
      </c>
      <c r="J40" s="46">
        <v>1283500000</v>
      </c>
      <c r="K40" s="75"/>
      <c r="L40" s="74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4"/>
      <c r="Z40" s="1"/>
    </row>
    <row r="41" spans="1:26" x14ac:dyDescent="0.35">
      <c r="A41" s="1"/>
      <c r="B41" s="40"/>
      <c r="C41" s="53"/>
      <c r="D41" s="2"/>
      <c r="E41" s="2"/>
      <c r="F41" s="26"/>
      <c r="G41" s="54"/>
      <c r="H41" s="71"/>
      <c r="I41" s="55"/>
      <c r="J41" s="18"/>
      <c r="K41" s="19"/>
      <c r="L41" s="3"/>
      <c r="M41" s="37"/>
      <c r="N41" s="37"/>
      <c r="O41" s="28"/>
      <c r="P41" s="3"/>
      <c r="Q41" s="39"/>
      <c r="R41" s="39"/>
      <c r="S41" s="39"/>
      <c r="T41" s="39"/>
      <c r="U41" s="39"/>
      <c r="V41" s="39"/>
      <c r="W41" s="39"/>
      <c r="X41" s="23"/>
      <c r="Y41" s="24"/>
      <c r="Z41" s="1"/>
    </row>
    <row r="42" spans="1:26" ht="15" thickBot="1" x14ac:dyDescent="0.4">
      <c r="A42" s="1"/>
      <c r="B42" s="4"/>
      <c r="C42" s="77"/>
      <c r="D42" s="74"/>
      <c r="E42" s="42"/>
      <c r="F42" s="75"/>
      <c r="G42" s="75"/>
      <c r="H42" s="44"/>
      <c r="I42" s="45"/>
      <c r="J42" s="46"/>
      <c r="K42" s="75"/>
      <c r="L42" s="74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1"/>
      <c r="Z42" s="1"/>
    </row>
    <row r="43" spans="1:26" ht="15" thickBot="1" x14ac:dyDescent="0.4">
      <c r="A43" s="1"/>
      <c r="B43" s="4"/>
      <c r="C43" s="78" t="s">
        <v>166</v>
      </c>
      <c r="D43" s="74"/>
      <c r="E43" s="42"/>
      <c r="F43" s="75"/>
      <c r="G43" s="75"/>
      <c r="H43" s="44">
        <v>857762</v>
      </c>
      <c r="I43" s="45">
        <v>5187</v>
      </c>
      <c r="J43" s="46">
        <v>8337100000</v>
      </c>
      <c r="K43" s="75"/>
      <c r="L43" s="42" t="s">
        <v>167</v>
      </c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1"/>
      <c r="Z43" s="1"/>
    </row>
    <row r="44" spans="1:26" x14ac:dyDescent="0.35">
      <c r="A44" s="1"/>
      <c r="B44" s="1"/>
      <c r="C44" s="1"/>
      <c r="D44" s="1"/>
      <c r="E44" s="2"/>
      <c r="F44" s="3"/>
      <c r="G44" s="3"/>
      <c r="H44" s="71"/>
      <c r="I44" s="55"/>
      <c r="J44" s="79"/>
      <c r="K44" s="3"/>
      <c r="L44" s="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/>
      <c r="Z44" s="1"/>
    </row>
    <row r="45" spans="1:26" x14ac:dyDescent="0.35">
      <c r="A45" s="1"/>
      <c r="B45" s="1"/>
      <c r="C45" s="4" t="s">
        <v>168</v>
      </c>
      <c r="D45" s="1"/>
      <c r="E45" s="2"/>
      <c r="F45" s="2"/>
      <c r="G45" s="3"/>
      <c r="H45" s="3"/>
      <c r="I45" s="3"/>
      <c r="J45" s="1"/>
      <c r="K45" s="3"/>
      <c r="L45" s="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/>
      <c r="Z45" s="1"/>
    </row>
    <row r="46" spans="1:26" x14ac:dyDescent="0.3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"/>
      <c r="Y46" s="1"/>
      <c r="Z46" s="1"/>
    </row>
    <row r="47" spans="1:2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</sheetData>
  <mergeCells count="1">
    <mergeCell ref="Q5:X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C226-800C-45BC-8CC0-9F538C035D66}">
  <dimension ref="A1:W33"/>
  <sheetViews>
    <sheetView showGridLines="0" topLeftCell="A7" zoomScale="85" zoomScaleNormal="85" workbookViewId="0">
      <selection activeCell="I18" sqref="I18"/>
    </sheetView>
  </sheetViews>
  <sheetFormatPr defaultRowHeight="14.5" x14ac:dyDescent="0.35"/>
  <cols>
    <col min="1" max="1" width="2.7265625" customWidth="1"/>
    <col min="2" max="2" width="4.81640625" customWidth="1"/>
    <col min="3" max="3" width="46.453125" customWidth="1"/>
    <col min="4" max="4" width="20.81640625" bestFit="1" customWidth="1"/>
    <col min="5" max="5" width="46.26953125" bestFit="1" customWidth="1"/>
    <col min="6" max="6" width="14.26953125" bestFit="1" customWidth="1"/>
    <col min="7" max="7" width="12.453125" customWidth="1"/>
    <col min="8" max="8" width="10" bestFit="1" customWidth="1"/>
    <col min="9" max="9" width="9.81640625" customWidth="1"/>
    <col min="10" max="10" width="11.26953125" customWidth="1"/>
    <col min="11" max="11" width="5.26953125" customWidth="1"/>
    <col min="12" max="12" width="11.7265625" customWidth="1"/>
    <col min="13" max="13" width="13.7265625" customWidth="1"/>
    <col min="15" max="15" width="4.26953125" customWidth="1"/>
    <col min="17" max="22" width="9" customWidth="1"/>
    <col min="23" max="23" width="10.26953125" customWidth="1"/>
  </cols>
  <sheetData>
    <row r="1" spans="1:23" x14ac:dyDescent="0.35">
      <c r="A1" s="91"/>
      <c r="B1" s="91"/>
      <c r="C1" s="91"/>
      <c r="D1" s="91"/>
      <c r="E1" s="92"/>
      <c r="F1" s="92"/>
      <c r="G1" s="92"/>
      <c r="H1" s="92"/>
      <c r="I1" s="92"/>
      <c r="J1" s="92"/>
      <c r="K1" s="92"/>
      <c r="L1" s="91"/>
      <c r="M1" s="91"/>
      <c r="N1" s="91"/>
      <c r="O1" s="91"/>
      <c r="P1" s="92"/>
      <c r="Q1" s="92"/>
      <c r="R1" s="92"/>
      <c r="S1" s="92"/>
      <c r="T1" s="92"/>
      <c r="U1" s="92"/>
      <c r="V1" s="92"/>
      <c r="W1" s="92"/>
    </row>
    <row r="2" spans="1:23" x14ac:dyDescent="0.35">
      <c r="A2" s="91"/>
      <c r="B2" s="91"/>
      <c r="C2" s="93" t="s">
        <v>169</v>
      </c>
      <c r="D2" s="94">
        <v>44742</v>
      </c>
      <c r="E2" s="92"/>
      <c r="F2" s="92"/>
      <c r="G2" s="92"/>
      <c r="H2" s="92"/>
      <c r="I2" s="92"/>
      <c r="J2" s="92"/>
      <c r="K2" s="92"/>
      <c r="L2" s="91"/>
      <c r="M2" s="91"/>
      <c r="N2" s="91"/>
      <c r="O2" s="91"/>
      <c r="P2" s="92"/>
      <c r="Q2" s="92"/>
      <c r="R2" s="92"/>
      <c r="S2" s="92"/>
      <c r="T2" s="92"/>
      <c r="U2" s="92"/>
      <c r="V2" s="92"/>
      <c r="W2" s="92"/>
    </row>
    <row r="3" spans="1:23" x14ac:dyDescent="0.35">
      <c r="A3" s="91"/>
      <c r="B3" s="91"/>
      <c r="C3" s="91"/>
      <c r="D3" s="91"/>
      <c r="E3" s="92"/>
      <c r="F3" s="92"/>
      <c r="G3" s="92"/>
      <c r="H3" s="92"/>
      <c r="I3" s="92"/>
      <c r="J3" s="92"/>
      <c r="K3" s="92"/>
      <c r="L3" s="91"/>
      <c r="M3" s="91"/>
      <c r="N3" s="91"/>
      <c r="O3" s="91"/>
      <c r="P3" s="92"/>
      <c r="Q3" s="92"/>
      <c r="R3" s="92"/>
      <c r="S3" s="92"/>
      <c r="T3" s="92"/>
      <c r="U3" s="92"/>
      <c r="V3" s="92"/>
      <c r="W3" s="92"/>
    </row>
    <row r="4" spans="1:23" x14ac:dyDescent="0.35">
      <c r="A4" s="91"/>
      <c r="B4" s="91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52.5" x14ac:dyDescent="0.35">
      <c r="A5" s="91"/>
      <c r="B5" s="93"/>
      <c r="C5" s="96" t="s">
        <v>1</v>
      </c>
      <c r="D5" s="97" t="s">
        <v>2</v>
      </c>
      <c r="E5" s="98" t="s">
        <v>4</v>
      </c>
      <c r="F5" s="99" t="s">
        <v>5</v>
      </c>
      <c r="G5" s="88" t="s">
        <v>6</v>
      </c>
      <c r="H5" s="88" t="s">
        <v>7</v>
      </c>
      <c r="I5" s="99" t="s">
        <v>8</v>
      </c>
      <c r="J5" s="99" t="s">
        <v>9</v>
      </c>
      <c r="K5" s="99"/>
      <c r="L5" s="88" t="s">
        <v>10</v>
      </c>
      <c r="M5" s="99" t="s">
        <v>11</v>
      </c>
      <c r="N5" s="99" t="s">
        <v>12</v>
      </c>
      <c r="O5" s="99"/>
      <c r="P5" s="301" t="s">
        <v>15</v>
      </c>
      <c r="Q5" s="301"/>
      <c r="R5" s="301"/>
      <c r="S5" s="301"/>
      <c r="T5" s="301"/>
      <c r="U5" s="301"/>
      <c r="V5" s="301"/>
      <c r="W5" s="302"/>
    </row>
    <row r="6" spans="1:23" x14ac:dyDescent="0.35">
      <c r="A6" s="91"/>
      <c r="B6" s="93"/>
      <c r="C6" s="100"/>
      <c r="D6" s="93"/>
      <c r="E6" s="101"/>
      <c r="F6" s="102"/>
      <c r="G6" s="89"/>
      <c r="H6" s="89"/>
      <c r="I6" s="89"/>
      <c r="J6" s="102"/>
      <c r="K6" s="102"/>
      <c r="L6" s="93"/>
      <c r="M6" s="102"/>
      <c r="N6" s="102"/>
      <c r="O6" s="102"/>
      <c r="P6" s="88" t="s">
        <v>16</v>
      </c>
      <c r="Q6" s="88" t="s">
        <v>17</v>
      </c>
      <c r="R6" s="89" t="s">
        <v>18</v>
      </c>
      <c r="S6" s="89" t="s">
        <v>19</v>
      </c>
      <c r="T6" s="89" t="s">
        <v>20</v>
      </c>
      <c r="U6" s="89" t="s">
        <v>21</v>
      </c>
      <c r="V6" s="89" t="s">
        <v>22</v>
      </c>
      <c r="W6" s="103" t="s">
        <v>23</v>
      </c>
    </row>
    <row r="7" spans="1:23" x14ac:dyDescent="0.35">
      <c r="A7" s="91"/>
      <c r="B7" s="104">
        <v>1</v>
      </c>
      <c r="C7" s="105" t="s">
        <v>170</v>
      </c>
      <c r="D7" s="104" t="s">
        <v>171</v>
      </c>
      <c r="E7" s="106" t="s">
        <v>172</v>
      </c>
      <c r="F7" s="107">
        <v>42705</v>
      </c>
      <c r="G7" s="108" t="s">
        <v>173</v>
      </c>
      <c r="H7" s="104">
        <v>559</v>
      </c>
      <c r="I7" s="109" t="s">
        <v>174</v>
      </c>
      <c r="J7" s="110">
        <v>44742</v>
      </c>
      <c r="K7" s="104"/>
      <c r="L7" s="108" t="s">
        <v>102</v>
      </c>
      <c r="M7" s="111">
        <v>3.8199999999999998E-2</v>
      </c>
      <c r="N7" s="111">
        <v>5.3600000000000002E-2</v>
      </c>
      <c r="O7" s="112"/>
      <c r="P7" s="112">
        <v>0</v>
      </c>
      <c r="Q7" s="112">
        <v>0.38600000000000001</v>
      </c>
      <c r="R7" s="112">
        <v>0.21299999999999999</v>
      </c>
      <c r="S7" s="112">
        <v>0</v>
      </c>
      <c r="T7" s="112">
        <v>0.151</v>
      </c>
      <c r="U7" s="112">
        <v>0</v>
      </c>
      <c r="V7" s="112">
        <v>0.25</v>
      </c>
      <c r="W7" s="113" t="s">
        <v>175</v>
      </c>
    </row>
    <row r="8" spans="1:23" x14ac:dyDescent="0.35">
      <c r="A8" s="91"/>
      <c r="B8" s="104">
        <v>2</v>
      </c>
      <c r="C8" s="105" t="s">
        <v>176</v>
      </c>
      <c r="D8" s="104" t="s">
        <v>177</v>
      </c>
      <c r="E8" s="106" t="s">
        <v>178</v>
      </c>
      <c r="F8" s="107">
        <v>40360</v>
      </c>
      <c r="G8" s="108" t="s">
        <v>179</v>
      </c>
      <c r="H8" s="104">
        <v>787</v>
      </c>
      <c r="I8" s="109" t="s">
        <v>180</v>
      </c>
      <c r="J8" s="110">
        <v>44377</v>
      </c>
      <c r="K8" s="104"/>
      <c r="L8" s="108" t="s">
        <v>37</v>
      </c>
      <c r="M8" s="111">
        <v>3.7199999999999997E-2</v>
      </c>
      <c r="N8" s="111">
        <v>5.0900000000000001E-2</v>
      </c>
      <c r="O8" s="112"/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1</v>
      </c>
      <c r="W8" s="113" t="s">
        <v>181</v>
      </c>
    </row>
    <row r="9" spans="1:23" x14ac:dyDescent="0.35">
      <c r="A9" s="91"/>
      <c r="B9" s="114">
        <v>3</v>
      </c>
      <c r="C9" s="105" t="s">
        <v>182</v>
      </c>
      <c r="D9" s="104" t="s">
        <v>183</v>
      </c>
      <c r="E9" s="115">
        <v>1</v>
      </c>
      <c r="F9" s="107">
        <v>42019</v>
      </c>
      <c r="G9" s="108" t="s">
        <v>184</v>
      </c>
      <c r="H9" s="104">
        <v>81</v>
      </c>
      <c r="I9" s="109" t="s">
        <v>185</v>
      </c>
      <c r="J9" s="110">
        <v>44561</v>
      </c>
      <c r="K9" s="116"/>
      <c r="L9" s="108" t="s">
        <v>37</v>
      </c>
      <c r="M9" s="111">
        <v>4.2500000000000003E-2</v>
      </c>
      <c r="N9" s="111">
        <v>5.5E-2</v>
      </c>
      <c r="O9" s="116"/>
      <c r="P9" s="112">
        <v>0</v>
      </c>
      <c r="Q9" s="112">
        <v>0</v>
      </c>
      <c r="R9" s="112">
        <v>1</v>
      </c>
      <c r="S9" s="112">
        <v>0</v>
      </c>
      <c r="T9" s="112">
        <v>0</v>
      </c>
      <c r="U9" s="112">
        <v>0</v>
      </c>
      <c r="V9" s="112">
        <v>0</v>
      </c>
      <c r="W9" s="113" t="s">
        <v>186</v>
      </c>
    </row>
    <row r="10" spans="1:23" x14ac:dyDescent="0.35">
      <c r="A10" s="91"/>
      <c r="B10" s="104">
        <v>4</v>
      </c>
      <c r="C10" s="105" t="s">
        <v>187</v>
      </c>
      <c r="D10" s="104" t="s">
        <v>188</v>
      </c>
      <c r="E10" s="115">
        <v>1</v>
      </c>
      <c r="F10" s="107">
        <v>42767</v>
      </c>
      <c r="G10" s="108" t="s">
        <v>189</v>
      </c>
      <c r="H10" s="104">
        <v>161</v>
      </c>
      <c r="I10" s="109" t="s">
        <v>190</v>
      </c>
      <c r="J10" s="110">
        <v>44742</v>
      </c>
      <c r="K10" s="116"/>
      <c r="L10" s="108" t="s">
        <v>30</v>
      </c>
      <c r="M10" s="111">
        <v>4.4999999999999998E-2</v>
      </c>
      <c r="N10" s="111">
        <v>5.7500000000000002E-2</v>
      </c>
      <c r="O10" s="116"/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1</v>
      </c>
      <c r="W10" s="113" t="s">
        <v>191</v>
      </c>
    </row>
    <row r="11" spans="1:23" x14ac:dyDescent="0.35">
      <c r="A11" s="91"/>
      <c r="B11" s="104">
        <v>5</v>
      </c>
      <c r="C11" s="105" t="s">
        <v>192</v>
      </c>
      <c r="D11" s="104" t="s">
        <v>193</v>
      </c>
      <c r="E11" s="115">
        <v>1</v>
      </c>
      <c r="F11" s="107">
        <v>38202</v>
      </c>
      <c r="G11" s="108" t="s">
        <v>194</v>
      </c>
      <c r="H11" s="104">
        <v>604</v>
      </c>
      <c r="I11" s="109" t="s">
        <v>195</v>
      </c>
      <c r="J11" s="110">
        <v>44196</v>
      </c>
      <c r="K11" s="116"/>
      <c r="L11" s="108" t="s">
        <v>37</v>
      </c>
      <c r="M11" s="111">
        <v>4.2500000000000003E-2</v>
      </c>
      <c r="N11" s="111">
        <v>5.3100000000000001E-2</v>
      </c>
      <c r="O11" s="116"/>
      <c r="P11" s="112">
        <v>0</v>
      </c>
      <c r="Q11" s="112">
        <v>0</v>
      </c>
      <c r="R11" s="112">
        <v>0.22900000000000001</v>
      </c>
      <c r="S11" s="112">
        <v>0</v>
      </c>
      <c r="T11" s="112">
        <v>0</v>
      </c>
      <c r="U11" s="112">
        <v>0.16700000000000001</v>
      </c>
      <c r="V11" s="112">
        <v>0.60399999999999998</v>
      </c>
      <c r="W11" s="113" t="s">
        <v>196</v>
      </c>
    </row>
    <row r="12" spans="1:23" x14ac:dyDescent="0.35">
      <c r="A12" s="91"/>
      <c r="B12" s="114">
        <v>6</v>
      </c>
      <c r="C12" s="105" t="s">
        <v>197</v>
      </c>
      <c r="D12" s="104" t="s">
        <v>198</v>
      </c>
      <c r="E12" s="115">
        <v>1</v>
      </c>
      <c r="F12" s="107">
        <v>42552</v>
      </c>
      <c r="G12" s="108" t="s">
        <v>199</v>
      </c>
      <c r="H12" s="104">
        <v>301</v>
      </c>
      <c r="I12" s="109" t="s">
        <v>200</v>
      </c>
      <c r="J12" s="110">
        <v>44561</v>
      </c>
      <c r="K12" s="117"/>
      <c r="L12" s="108" t="s">
        <v>37</v>
      </c>
      <c r="M12" s="111">
        <v>0.04</v>
      </c>
      <c r="N12" s="111">
        <v>5.3800000000000001E-2</v>
      </c>
      <c r="O12" s="118"/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1</v>
      </c>
      <c r="W12" s="113" t="s">
        <v>201</v>
      </c>
    </row>
    <row r="13" spans="1:23" x14ac:dyDescent="0.35">
      <c r="A13" s="91"/>
      <c r="B13" s="104">
        <v>7</v>
      </c>
      <c r="C13" s="105" t="s">
        <v>202</v>
      </c>
      <c r="D13" s="104" t="s">
        <v>203</v>
      </c>
      <c r="E13" s="115">
        <v>1</v>
      </c>
      <c r="F13" s="107">
        <v>42019</v>
      </c>
      <c r="G13" s="108" t="s">
        <v>204</v>
      </c>
      <c r="H13" s="104">
        <v>183</v>
      </c>
      <c r="I13" s="109" t="s">
        <v>205</v>
      </c>
      <c r="J13" s="110">
        <v>44742</v>
      </c>
      <c r="K13" s="117"/>
      <c r="L13" s="108" t="s">
        <v>102</v>
      </c>
      <c r="M13" s="111">
        <v>0.04</v>
      </c>
      <c r="N13" s="111">
        <v>5.3800000000000001E-2</v>
      </c>
      <c r="O13" s="118"/>
      <c r="P13" s="112">
        <v>0</v>
      </c>
      <c r="Q13" s="112">
        <v>0</v>
      </c>
      <c r="R13" s="112">
        <v>0.16700000000000001</v>
      </c>
      <c r="S13" s="112">
        <v>0.33</v>
      </c>
      <c r="T13" s="112">
        <v>0</v>
      </c>
      <c r="U13" s="112">
        <v>0.17499999999999999</v>
      </c>
      <c r="V13" s="112">
        <v>0.32800000000000001</v>
      </c>
      <c r="W13" s="113" t="s">
        <v>151</v>
      </c>
    </row>
    <row r="14" spans="1:23" x14ac:dyDescent="0.35">
      <c r="A14" s="91"/>
      <c r="B14" s="104">
        <v>8</v>
      </c>
      <c r="C14" s="105" t="s">
        <v>206</v>
      </c>
      <c r="D14" s="104" t="s">
        <v>207</v>
      </c>
      <c r="E14" s="115">
        <v>1</v>
      </c>
      <c r="F14" s="107">
        <v>37582</v>
      </c>
      <c r="G14" s="108" t="s">
        <v>208</v>
      </c>
      <c r="H14" s="104">
        <v>275</v>
      </c>
      <c r="I14" s="109" t="s">
        <v>209</v>
      </c>
      <c r="J14" s="119">
        <v>44742</v>
      </c>
      <c r="K14" s="117"/>
      <c r="L14" s="108" t="s">
        <v>68</v>
      </c>
      <c r="M14" s="111">
        <v>4.2500000000000003E-2</v>
      </c>
      <c r="N14" s="111">
        <v>5.5E-2</v>
      </c>
      <c r="O14" s="118"/>
      <c r="P14" s="112">
        <v>0</v>
      </c>
      <c r="Q14" s="112">
        <v>0</v>
      </c>
      <c r="R14" s="112">
        <v>0.20899999999999999</v>
      </c>
      <c r="S14" s="112">
        <v>0.253</v>
      </c>
      <c r="T14" s="112">
        <v>0</v>
      </c>
      <c r="U14" s="112">
        <v>0</v>
      </c>
      <c r="V14" s="112">
        <v>0.53800000000000003</v>
      </c>
      <c r="W14" s="113" t="s">
        <v>210</v>
      </c>
    </row>
    <row r="15" spans="1:23" x14ac:dyDescent="0.35">
      <c r="A15" s="91"/>
      <c r="B15" s="114">
        <v>9</v>
      </c>
      <c r="C15" s="105" t="s">
        <v>211</v>
      </c>
      <c r="D15" s="104" t="s">
        <v>207</v>
      </c>
      <c r="E15" s="115">
        <v>1</v>
      </c>
      <c r="F15" s="107">
        <v>42019</v>
      </c>
      <c r="G15" s="108" t="s">
        <v>212</v>
      </c>
      <c r="H15" s="104">
        <v>35</v>
      </c>
      <c r="I15" s="109" t="s">
        <v>213</v>
      </c>
      <c r="J15" s="110">
        <v>44742</v>
      </c>
      <c r="K15" s="117"/>
      <c r="L15" s="108" t="s">
        <v>85</v>
      </c>
      <c r="M15" s="111">
        <v>0.04</v>
      </c>
      <c r="N15" s="111">
        <v>5.5E-2</v>
      </c>
      <c r="O15" s="118"/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1</v>
      </c>
      <c r="W15" s="113" t="s">
        <v>214</v>
      </c>
    </row>
    <row r="16" spans="1:23" x14ac:dyDescent="0.35">
      <c r="A16" s="91"/>
      <c r="B16" s="104">
        <v>10</v>
      </c>
      <c r="C16" s="105" t="s">
        <v>215</v>
      </c>
      <c r="D16" s="104" t="s">
        <v>216</v>
      </c>
      <c r="E16" s="115">
        <v>1</v>
      </c>
      <c r="F16" s="107">
        <v>42019</v>
      </c>
      <c r="G16" s="108" t="s">
        <v>217</v>
      </c>
      <c r="H16" s="104">
        <v>625</v>
      </c>
      <c r="I16" s="109" t="s">
        <v>218</v>
      </c>
      <c r="J16" s="110">
        <v>44561</v>
      </c>
      <c r="K16" s="117"/>
      <c r="L16" s="108" t="s">
        <v>37</v>
      </c>
      <c r="M16" s="111">
        <v>4.8500000000000001E-2</v>
      </c>
      <c r="N16" s="111">
        <v>6.0999999999999999E-2</v>
      </c>
      <c r="O16" s="118"/>
      <c r="P16" s="112">
        <v>0</v>
      </c>
      <c r="Q16" s="112">
        <v>4.8000000000000001E-2</v>
      </c>
      <c r="R16" s="112">
        <v>0.15</v>
      </c>
      <c r="S16" s="112">
        <v>0.04</v>
      </c>
      <c r="T16" s="112">
        <v>0.123</v>
      </c>
      <c r="U16" s="112">
        <v>0.128</v>
      </c>
      <c r="V16" s="112">
        <v>0.51100000000000001</v>
      </c>
      <c r="W16" s="113" t="s">
        <v>219</v>
      </c>
    </row>
    <row r="17" spans="1:23" x14ac:dyDescent="0.35">
      <c r="A17" s="91"/>
      <c r="B17" s="104"/>
      <c r="C17" s="105"/>
      <c r="D17" s="104"/>
      <c r="E17" s="108"/>
      <c r="F17" s="120"/>
      <c r="G17" s="121"/>
      <c r="H17" s="108"/>
      <c r="I17" s="122"/>
      <c r="J17" s="108"/>
      <c r="K17" s="108"/>
      <c r="L17" s="104"/>
      <c r="M17" s="104"/>
      <c r="N17" s="104"/>
      <c r="O17" s="104"/>
      <c r="P17" s="108"/>
      <c r="Q17" s="108"/>
      <c r="R17" s="108"/>
      <c r="S17" s="108"/>
      <c r="T17" s="108"/>
      <c r="U17" s="108"/>
      <c r="V17" s="108"/>
      <c r="W17" s="113"/>
    </row>
    <row r="18" spans="1:23" ht="15" thickBot="1" x14ac:dyDescent="0.4">
      <c r="A18" s="91"/>
      <c r="B18" s="114"/>
      <c r="C18" s="123" t="s">
        <v>220</v>
      </c>
      <c r="D18" s="124"/>
      <c r="E18" s="124"/>
      <c r="F18" s="124"/>
      <c r="G18" s="125" t="s">
        <v>221</v>
      </c>
      <c r="H18" s="126">
        <v>3611</v>
      </c>
      <c r="I18" s="127">
        <v>1241700000</v>
      </c>
      <c r="J18" s="124"/>
      <c r="K18" s="128"/>
      <c r="L18" s="124"/>
      <c r="M18" s="129"/>
      <c r="N18" s="129"/>
      <c r="O18" s="130"/>
      <c r="P18" s="131"/>
      <c r="Q18" s="132"/>
      <c r="R18" s="131"/>
      <c r="S18" s="131"/>
      <c r="T18" s="131"/>
      <c r="U18" s="131"/>
      <c r="V18" s="131"/>
      <c r="W18" s="133"/>
    </row>
    <row r="19" spans="1:23" x14ac:dyDescent="0.35">
      <c r="A19" s="91"/>
      <c r="B19" s="114">
        <v>11</v>
      </c>
      <c r="C19" s="134" t="s">
        <v>222</v>
      </c>
      <c r="D19" s="106" t="s">
        <v>223</v>
      </c>
      <c r="E19" s="115">
        <v>1</v>
      </c>
      <c r="F19" s="135" t="s">
        <v>224</v>
      </c>
      <c r="G19" s="136"/>
      <c r="H19" s="136"/>
      <c r="I19" s="109">
        <v>221400000</v>
      </c>
      <c r="J19" s="122"/>
      <c r="K19" s="118"/>
      <c r="L19" s="118"/>
      <c r="M19" s="118"/>
      <c r="N19" s="117"/>
      <c r="O19" s="117"/>
      <c r="P19" s="117"/>
      <c r="Q19" s="117"/>
      <c r="R19" s="117"/>
      <c r="S19" s="117"/>
      <c r="T19" s="117"/>
      <c r="U19" s="117"/>
      <c r="V19" s="117"/>
      <c r="W19" s="137"/>
    </row>
    <row r="20" spans="1:23" x14ac:dyDescent="0.35">
      <c r="A20" s="91"/>
      <c r="B20" s="114">
        <v>12</v>
      </c>
      <c r="C20" s="134" t="s">
        <v>225</v>
      </c>
      <c r="D20" s="106" t="s">
        <v>226</v>
      </c>
      <c r="E20" s="115">
        <v>1</v>
      </c>
      <c r="F20" s="135" t="s">
        <v>227</v>
      </c>
      <c r="G20" s="136"/>
      <c r="H20" s="136"/>
      <c r="I20" s="109">
        <v>119800000</v>
      </c>
      <c r="J20" s="122"/>
      <c r="K20" s="118"/>
      <c r="L20" s="118"/>
      <c r="M20" s="118"/>
      <c r="N20" s="117"/>
      <c r="O20" s="117"/>
      <c r="P20" s="138"/>
      <c r="Q20" s="138"/>
      <c r="R20" s="138"/>
      <c r="S20" s="138"/>
      <c r="T20" s="138"/>
      <c r="U20" s="138"/>
      <c r="V20" s="138"/>
      <c r="W20" s="113"/>
    </row>
    <row r="21" spans="1:23" x14ac:dyDescent="0.35">
      <c r="A21" s="91"/>
      <c r="B21" s="114"/>
      <c r="C21" s="134"/>
      <c r="D21" s="106"/>
      <c r="E21" s="106"/>
      <c r="F21" s="139"/>
      <c r="G21" s="136"/>
      <c r="H21" s="136"/>
      <c r="I21" s="140"/>
      <c r="J21" s="122"/>
      <c r="K21" s="118"/>
      <c r="L21" s="118"/>
      <c r="M21" s="118"/>
      <c r="N21" s="117"/>
      <c r="O21" s="117"/>
      <c r="P21" s="117"/>
      <c r="Q21" s="117"/>
      <c r="R21" s="117"/>
      <c r="S21" s="117"/>
      <c r="T21" s="117"/>
      <c r="U21" s="117"/>
      <c r="V21" s="117"/>
      <c r="W21" s="137"/>
    </row>
    <row r="22" spans="1:23" ht="15" thickBot="1" x14ac:dyDescent="0.4">
      <c r="A22" s="91"/>
      <c r="B22" s="114"/>
      <c r="C22" s="123" t="s">
        <v>228</v>
      </c>
      <c r="D22" s="141"/>
      <c r="E22" s="141"/>
      <c r="F22" s="142"/>
      <c r="G22" s="143"/>
      <c r="H22" s="143"/>
      <c r="I22" s="127">
        <v>341200000</v>
      </c>
      <c r="J22" s="144"/>
      <c r="K22" s="145"/>
      <c r="L22" s="141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7"/>
    </row>
    <row r="23" spans="1:23" ht="15" thickBot="1" x14ac:dyDescent="0.4">
      <c r="A23" s="91"/>
      <c r="B23" s="114"/>
      <c r="C23" s="123" t="s">
        <v>229</v>
      </c>
      <c r="D23" s="141"/>
      <c r="E23" s="141"/>
      <c r="F23" s="142"/>
      <c r="G23" s="148" t="s">
        <v>221</v>
      </c>
      <c r="H23" s="149">
        <v>3611</v>
      </c>
      <c r="I23" s="127">
        <v>1582900000</v>
      </c>
      <c r="J23" s="124"/>
      <c r="K23" s="145"/>
      <c r="L23" s="124"/>
      <c r="M23" s="146"/>
      <c r="N23" s="145"/>
      <c r="O23" s="145"/>
      <c r="P23" s="145"/>
      <c r="Q23" s="145"/>
      <c r="R23" s="145"/>
      <c r="S23" s="145"/>
      <c r="T23" s="145"/>
      <c r="U23" s="145"/>
      <c r="V23" s="145"/>
      <c r="W23" s="147"/>
    </row>
    <row r="24" spans="1:23" x14ac:dyDescent="0.35">
      <c r="A24" s="91"/>
      <c r="B24" s="114">
        <v>13</v>
      </c>
      <c r="C24" s="134" t="s">
        <v>230</v>
      </c>
      <c r="D24" s="106" t="s">
        <v>231</v>
      </c>
      <c r="E24" s="106" t="s">
        <v>232</v>
      </c>
      <c r="F24" s="150">
        <v>44505</v>
      </c>
      <c r="G24" s="151"/>
      <c r="H24" s="152"/>
      <c r="I24" s="153">
        <v>67000000</v>
      </c>
      <c r="J24" s="154"/>
      <c r="K24" s="117"/>
      <c r="L24" s="154"/>
      <c r="M24" s="118"/>
      <c r="N24" s="117"/>
      <c r="O24" s="117"/>
      <c r="P24" s="117"/>
      <c r="Q24" s="117"/>
      <c r="R24" s="117"/>
      <c r="S24" s="117"/>
      <c r="T24" s="117"/>
      <c r="U24" s="117"/>
      <c r="V24" s="117"/>
      <c r="W24" s="137"/>
    </row>
    <row r="25" spans="1:23" x14ac:dyDescent="0.35">
      <c r="A25" s="91"/>
      <c r="B25" s="114"/>
      <c r="C25" s="155"/>
      <c r="D25" s="106"/>
      <c r="E25" s="106"/>
      <c r="F25" s="108"/>
      <c r="G25" s="151"/>
      <c r="H25" s="152"/>
      <c r="I25" s="156"/>
      <c r="J25" s="154"/>
      <c r="K25" s="117"/>
      <c r="L25" s="154"/>
      <c r="M25" s="118"/>
      <c r="N25" s="117"/>
      <c r="O25" s="117"/>
      <c r="P25" s="117"/>
      <c r="Q25" s="117"/>
      <c r="R25" s="117"/>
      <c r="S25" s="117"/>
      <c r="T25" s="117"/>
      <c r="U25" s="117"/>
      <c r="V25" s="117"/>
      <c r="W25" s="137"/>
    </row>
    <row r="26" spans="1:23" ht="15" thickBot="1" x14ac:dyDescent="0.4">
      <c r="A26" s="93"/>
      <c r="B26" s="114"/>
      <c r="C26" s="123" t="s">
        <v>233</v>
      </c>
      <c r="D26" s="106"/>
      <c r="E26" s="106"/>
      <c r="F26" s="120"/>
      <c r="G26" s="157"/>
      <c r="H26" s="158"/>
      <c r="I26" s="127">
        <v>67000000</v>
      </c>
      <c r="J26" s="159"/>
      <c r="K26" s="159"/>
      <c r="L26" s="160"/>
      <c r="M26" s="117"/>
      <c r="N26" s="117"/>
      <c r="O26" s="118"/>
      <c r="P26" s="117"/>
      <c r="Q26" s="117"/>
      <c r="R26" s="117"/>
      <c r="S26" s="117"/>
      <c r="T26" s="117"/>
      <c r="U26" s="117"/>
      <c r="V26" s="117"/>
      <c r="W26" s="137"/>
    </row>
    <row r="27" spans="1:23" ht="15" thickBot="1" x14ac:dyDescent="0.4">
      <c r="A27" s="91"/>
      <c r="B27" s="114"/>
      <c r="C27" s="161" t="s">
        <v>234</v>
      </c>
      <c r="D27" s="162"/>
      <c r="E27" s="163"/>
      <c r="F27" s="163"/>
      <c r="G27" s="148" t="s">
        <v>221</v>
      </c>
      <c r="H27" s="149">
        <v>3611</v>
      </c>
      <c r="I27" s="164">
        <v>1649900000</v>
      </c>
      <c r="J27" s="165"/>
      <c r="K27" s="166"/>
      <c r="L27" s="166"/>
      <c r="M27" s="162"/>
      <c r="N27" s="167"/>
      <c r="O27" s="167"/>
      <c r="P27" s="167"/>
      <c r="Q27" s="167"/>
      <c r="R27" s="167"/>
      <c r="S27" s="167"/>
      <c r="T27" s="167"/>
      <c r="U27" s="167"/>
      <c r="V27" s="167"/>
      <c r="W27" s="168"/>
    </row>
    <row r="28" spans="1:23" x14ac:dyDescent="0.35">
      <c r="A28" s="91"/>
      <c r="B28" s="114"/>
      <c r="C28" s="169"/>
      <c r="D28" s="169"/>
      <c r="E28" s="170"/>
      <c r="F28" s="92"/>
      <c r="G28" s="171"/>
      <c r="H28" s="172"/>
      <c r="I28" s="173"/>
      <c r="J28" s="174"/>
      <c r="K28" s="174"/>
      <c r="L28" s="175"/>
      <c r="M28" s="169"/>
      <c r="N28" s="176"/>
      <c r="O28" s="176"/>
      <c r="P28" s="176"/>
      <c r="Q28" s="170"/>
      <c r="R28" s="170"/>
      <c r="S28" s="170"/>
      <c r="T28" s="170"/>
      <c r="U28" s="170"/>
      <c r="V28" s="170"/>
      <c r="W28" s="170"/>
    </row>
    <row r="29" spans="1:23" x14ac:dyDescent="0.35">
      <c r="A29" s="91"/>
      <c r="B29" s="91"/>
      <c r="C29" s="80" t="s">
        <v>168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x14ac:dyDescent="0.35">
      <c r="A30" s="91"/>
      <c r="B30" s="91"/>
      <c r="C30" s="91"/>
      <c r="D30" s="91"/>
      <c r="E30" s="91"/>
      <c r="F30" s="91"/>
      <c r="G30" s="177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x14ac:dyDescent="0.3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x14ac:dyDescent="0.3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x14ac:dyDescent="0.35">
      <c r="A33" s="91"/>
      <c r="B33" s="91"/>
      <c r="C33" s="91"/>
      <c r="D33" s="91"/>
      <c r="E33" s="91"/>
      <c r="F33" s="91"/>
      <c r="G33" s="91"/>
      <c r="H33" s="91"/>
      <c r="I33" s="91"/>
      <c r="J33" s="178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</sheetData>
  <mergeCells count="1">
    <mergeCell ref="P5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A2E-120E-4CD0-9FEE-C9C3D81ED493}">
  <dimension ref="A1:Y29"/>
  <sheetViews>
    <sheetView showGridLines="0" topLeftCell="B6" zoomScale="85" zoomScaleNormal="85" workbookViewId="0">
      <selection activeCell="J20" sqref="J20"/>
    </sheetView>
  </sheetViews>
  <sheetFormatPr defaultRowHeight="14.5" x14ac:dyDescent="0.35"/>
  <cols>
    <col min="1" max="1" width="4" customWidth="1"/>
    <col min="2" max="2" width="6.08984375" customWidth="1"/>
    <col min="3" max="3" width="37.7265625" customWidth="1"/>
    <col min="4" max="4" width="22.26953125" bestFit="1" customWidth="1"/>
    <col min="5" max="5" width="15.26953125" bestFit="1" customWidth="1"/>
    <col min="6" max="6" width="46.81640625" bestFit="1" customWidth="1"/>
    <col min="7" max="7" width="24.7265625" customWidth="1"/>
    <col min="8" max="8" width="11.7265625" bestFit="1" customWidth="1"/>
    <col min="9" max="9" width="10" bestFit="1" customWidth="1"/>
    <col min="10" max="10" width="9.7265625" customWidth="1"/>
    <col min="11" max="11" width="10.26953125" customWidth="1"/>
    <col min="12" max="12" width="18.26953125" bestFit="1" customWidth="1"/>
    <col min="13" max="13" width="13.453125" customWidth="1"/>
    <col min="16" max="16" width="12.08984375" customWidth="1"/>
    <col min="17" max="17" width="5.26953125" customWidth="1"/>
    <col min="19" max="24" width="9.26953125" customWidth="1"/>
    <col min="25" max="25" width="11" customWidth="1"/>
  </cols>
  <sheetData>
    <row r="1" spans="1:25" x14ac:dyDescent="0.35">
      <c r="A1" s="91"/>
      <c r="B1" s="91"/>
      <c r="C1" s="91"/>
      <c r="D1" s="91"/>
      <c r="E1" s="169"/>
      <c r="F1" s="92"/>
      <c r="G1" s="92"/>
      <c r="H1" s="92"/>
      <c r="I1" s="92"/>
      <c r="J1" s="92"/>
      <c r="K1" s="92"/>
      <c r="L1" s="91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x14ac:dyDescent="0.35">
      <c r="A2" s="91"/>
      <c r="B2" s="91"/>
      <c r="C2" s="93" t="s">
        <v>235</v>
      </c>
      <c r="D2" s="94">
        <v>44742</v>
      </c>
      <c r="E2" s="169"/>
      <c r="F2" s="92"/>
      <c r="G2" s="92"/>
      <c r="H2" s="92"/>
      <c r="I2" s="92"/>
      <c r="J2" s="92"/>
      <c r="K2" s="92"/>
      <c r="L2" s="91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x14ac:dyDescent="0.35">
      <c r="A3" s="91"/>
      <c r="B3" s="91"/>
      <c r="C3" s="91"/>
      <c r="D3" s="91"/>
      <c r="E3" s="169"/>
      <c r="F3" s="92"/>
      <c r="G3" s="92"/>
      <c r="H3" s="92"/>
      <c r="I3" s="92"/>
      <c r="J3" s="92"/>
      <c r="K3" s="92"/>
      <c r="L3" s="91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x14ac:dyDescent="0.3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5" ht="52.5" x14ac:dyDescent="0.35">
      <c r="A5" s="91"/>
      <c r="B5" s="93"/>
      <c r="C5" s="96" t="s">
        <v>1</v>
      </c>
      <c r="D5" s="97" t="s">
        <v>2</v>
      </c>
      <c r="E5" s="98" t="s">
        <v>3</v>
      </c>
      <c r="F5" s="88" t="s">
        <v>4</v>
      </c>
      <c r="G5" s="99" t="s">
        <v>5</v>
      </c>
      <c r="H5" s="88" t="s">
        <v>236</v>
      </c>
      <c r="I5" s="88" t="s">
        <v>7</v>
      </c>
      <c r="J5" s="99" t="s">
        <v>8</v>
      </c>
      <c r="K5" s="99" t="s">
        <v>9</v>
      </c>
      <c r="L5" s="88" t="s">
        <v>10</v>
      </c>
      <c r="M5" s="99" t="s">
        <v>11</v>
      </c>
      <c r="N5" s="99" t="s">
        <v>12</v>
      </c>
      <c r="O5" s="99" t="s">
        <v>237</v>
      </c>
      <c r="P5" s="99" t="s">
        <v>238</v>
      </c>
      <c r="Q5" s="179"/>
      <c r="R5" s="301" t="s">
        <v>15</v>
      </c>
      <c r="S5" s="301"/>
      <c r="T5" s="301"/>
      <c r="U5" s="301"/>
      <c r="V5" s="301"/>
      <c r="W5" s="301"/>
      <c r="X5" s="301"/>
      <c r="Y5" s="302"/>
    </row>
    <row r="6" spans="1:25" x14ac:dyDescent="0.35">
      <c r="A6" s="91"/>
      <c r="B6" s="93"/>
      <c r="C6" s="100"/>
      <c r="D6" s="93"/>
      <c r="E6" s="101"/>
      <c r="F6" s="180"/>
      <c r="G6" s="102"/>
      <c r="H6" s="89"/>
      <c r="I6" s="89"/>
      <c r="J6" s="89"/>
      <c r="K6" s="102"/>
      <c r="L6" s="93"/>
      <c r="M6" s="102"/>
      <c r="N6" s="102"/>
      <c r="O6" s="102"/>
      <c r="P6" s="102"/>
      <c r="Q6" s="181"/>
      <c r="R6" s="88" t="s">
        <v>16</v>
      </c>
      <c r="S6" s="88" t="s">
        <v>17</v>
      </c>
      <c r="T6" s="89" t="s">
        <v>18</v>
      </c>
      <c r="U6" s="89" t="s">
        <v>19</v>
      </c>
      <c r="V6" s="89" t="s">
        <v>20</v>
      </c>
      <c r="W6" s="89" t="s">
        <v>21</v>
      </c>
      <c r="X6" s="89" t="s">
        <v>22</v>
      </c>
      <c r="Y6" s="103" t="s">
        <v>23</v>
      </c>
    </row>
    <row r="7" spans="1:25" x14ac:dyDescent="0.35">
      <c r="A7" s="91"/>
      <c r="B7" s="114">
        <v>1</v>
      </c>
      <c r="C7" s="105" t="s">
        <v>239</v>
      </c>
      <c r="D7" s="104" t="s">
        <v>240</v>
      </c>
      <c r="E7" s="104" t="s">
        <v>241</v>
      </c>
      <c r="F7" s="182">
        <v>1</v>
      </c>
      <c r="G7" s="150">
        <v>41974</v>
      </c>
      <c r="H7" s="108" t="s">
        <v>242</v>
      </c>
      <c r="I7" s="183">
        <v>1351</v>
      </c>
      <c r="J7" s="109" t="s">
        <v>243</v>
      </c>
      <c r="K7" s="110">
        <v>44377</v>
      </c>
      <c r="L7" s="108" t="s">
        <v>37</v>
      </c>
      <c r="M7" s="111">
        <v>5.5E-2</v>
      </c>
      <c r="N7" s="111">
        <v>6.5000000000000002E-2</v>
      </c>
      <c r="O7" s="184" t="s">
        <v>244</v>
      </c>
      <c r="P7" s="138">
        <v>0.156</v>
      </c>
      <c r="Q7" s="185"/>
      <c r="R7" s="138">
        <v>1.9E-2</v>
      </c>
      <c r="S7" s="138">
        <v>0.49399999999999999</v>
      </c>
      <c r="T7" s="138">
        <v>0.16400000000000001</v>
      </c>
      <c r="U7" s="138">
        <v>0.108</v>
      </c>
      <c r="V7" s="138">
        <v>4.7E-2</v>
      </c>
      <c r="W7" s="138">
        <v>0.12</v>
      </c>
      <c r="X7" s="138">
        <v>4.8000000000000001E-2</v>
      </c>
      <c r="Y7" s="113" t="s">
        <v>245</v>
      </c>
    </row>
    <row r="8" spans="1:25" x14ac:dyDescent="0.35">
      <c r="A8" s="91"/>
      <c r="B8" s="114">
        <v>2</v>
      </c>
      <c r="C8" s="105" t="s">
        <v>246</v>
      </c>
      <c r="D8" s="104" t="s">
        <v>247</v>
      </c>
      <c r="E8" s="104" t="s">
        <v>248</v>
      </c>
      <c r="F8" s="182" t="s">
        <v>249</v>
      </c>
      <c r="G8" s="150">
        <v>39083</v>
      </c>
      <c r="H8" s="108" t="s">
        <v>250</v>
      </c>
      <c r="I8" s="183">
        <v>1665</v>
      </c>
      <c r="J8" s="109" t="s">
        <v>251</v>
      </c>
      <c r="K8" s="110">
        <v>44742</v>
      </c>
      <c r="L8" s="108" t="s">
        <v>30</v>
      </c>
      <c r="M8" s="111">
        <v>4.7500000000000001E-2</v>
      </c>
      <c r="N8" s="111">
        <v>0.06</v>
      </c>
      <c r="O8" s="184" t="s">
        <v>252</v>
      </c>
      <c r="P8" s="138">
        <v>0.21299999999999999</v>
      </c>
      <c r="Q8" s="186"/>
      <c r="R8" s="138">
        <v>1.4999999999999999E-2</v>
      </c>
      <c r="S8" s="138">
        <v>0.40799999999999997</v>
      </c>
      <c r="T8" s="138">
        <v>0.115</v>
      </c>
      <c r="U8" s="138">
        <v>0.11899999999999999</v>
      </c>
      <c r="V8" s="138">
        <v>3.4000000000000002E-2</v>
      </c>
      <c r="W8" s="138">
        <v>9.1999999999999998E-2</v>
      </c>
      <c r="X8" s="138">
        <v>0.217</v>
      </c>
      <c r="Y8" s="113" t="s">
        <v>175</v>
      </c>
    </row>
    <row r="9" spans="1:25" x14ac:dyDescent="0.35">
      <c r="A9" s="91"/>
      <c r="B9" s="114">
        <v>3</v>
      </c>
      <c r="C9" s="105" t="s">
        <v>253</v>
      </c>
      <c r="D9" s="104" t="s">
        <v>254</v>
      </c>
      <c r="E9" s="104" t="s">
        <v>255</v>
      </c>
      <c r="F9" s="182">
        <v>1</v>
      </c>
      <c r="G9" s="150" t="s">
        <v>256</v>
      </c>
      <c r="H9" s="108" t="s">
        <v>257</v>
      </c>
      <c r="I9" s="183">
        <v>671</v>
      </c>
      <c r="J9" s="109" t="s">
        <v>258</v>
      </c>
      <c r="K9" s="110">
        <v>44561</v>
      </c>
      <c r="L9" s="108" t="s">
        <v>37</v>
      </c>
      <c r="M9" s="111">
        <v>0.05</v>
      </c>
      <c r="N9" s="111">
        <v>6.25E-2</v>
      </c>
      <c r="O9" s="184" t="s">
        <v>259</v>
      </c>
      <c r="P9" s="138">
        <v>0.157</v>
      </c>
      <c r="Q9" s="186"/>
      <c r="R9" s="138">
        <v>0.02</v>
      </c>
      <c r="S9" s="138">
        <v>0.14499999999999999</v>
      </c>
      <c r="T9" s="138">
        <v>2.8000000000000001E-2</v>
      </c>
      <c r="U9" s="138">
        <v>0.14499999999999999</v>
      </c>
      <c r="V9" s="138">
        <v>0.107</v>
      </c>
      <c r="W9" s="138">
        <v>0.19</v>
      </c>
      <c r="X9" s="138">
        <v>0.36499999999999999</v>
      </c>
      <c r="Y9" s="113" t="s">
        <v>260</v>
      </c>
    </row>
    <row r="10" spans="1:25" x14ac:dyDescent="0.35">
      <c r="A10" s="91"/>
      <c r="B10" s="114">
        <v>4</v>
      </c>
      <c r="C10" s="105" t="s">
        <v>261</v>
      </c>
      <c r="D10" s="104" t="s">
        <v>25</v>
      </c>
      <c r="E10" s="104" t="s">
        <v>262</v>
      </c>
      <c r="F10" s="182" t="s">
        <v>27</v>
      </c>
      <c r="G10" s="150">
        <v>34486</v>
      </c>
      <c r="H10" s="108" t="s">
        <v>263</v>
      </c>
      <c r="I10" s="183">
        <v>347</v>
      </c>
      <c r="J10" s="109" t="s">
        <v>264</v>
      </c>
      <c r="K10" s="110">
        <v>44742</v>
      </c>
      <c r="L10" s="108" t="s">
        <v>30</v>
      </c>
      <c r="M10" s="111">
        <v>5.7500000000000002E-2</v>
      </c>
      <c r="N10" s="111">
        <v>6.5000000000000002E-2</v>
      </c>
      <c r="O10" s="184" t="s">
        <v>265</v>
      </c>
      <c r="P10" s="138">
        <v>0.53900000000000003</v>
      </c>
      <c r="Q10" s="186"/>
      <c r="R10" s="138">
        <v>7.3999999999999996E-2</v>
      </c>
      <c r="S10" s="138">
        <v>0.37</v>
      </c>
      <c r="T10" s="138">
        <v>0.193</v>
      </c>
      <c r="U10" s="138">
        <v>0.13</v>
      </c>
      <c r="V10" s="138">
        <v>0.104</v>
      </c>
      <c r="W10" s="138">
        <v>0.02</v>
      </c>
      <c r="X10" s="138">
        <v>0.109</v>
      </c>
      <c r="Y10" s="113" t="s">
        <v>266</v>
      </c>
    </row>
    <row r="11" spans="1:25" x14ac:dyDescent="0.35">
      <c r="A11" s="91"/>
      <c r="B11" s="114">
        <v>5</v>
      </c>
      <c r="C11" s="105" t="s">
        <v>267</v>
      </c>
      <c r="D11" s="104" t="s">
        <v>40</v>
      </c>
      <c r="E11" s="104" t="s">
        <v>262</v>
      </c>
      <c r="F11" s="187" t="s">
        <v>52</v>
      </c>
      <c r="G11" s="150">
        <v>36008</v>
      </c>
      <c r="H11" s="108" t="s">
        <v>268</v>
      </c>
      <c r="I11" s="183">
        <v>0</v>
      </c>
      <c r="J11" s="109" t="s">
        <v>269</v>
      </c>
      <c r="K11" s="110">
        <v>44377</v>
      </c>
      <c r="L11" s="108" t="s">
        <v>37</v>
      </c>
      <c r="M11" s="111">
        <v>5.7500000000000002E-2</v>
      </c>
      <c r="N11" s="111">
        <v>6.5000000000000002E-2</v>
      </c>
      <c r="O11" s="184" t="s">
        <v>270</v>
      </c>
      <c r="P11" s="138">
        <v>0.47199999999999998</v>
      </c>
      <c r="Q11" s="186"/>
      <c r="R11" s="138">
        <v>0.13400000000000001</v>
      </c>
      <c r="S11" s="138">
        <v>0.307</v>
      </c>
      <c r="T11" s="138">
        <v>5.7000000000000002E-2</v>
      </c>
      <c r="U11" s="138">
        <v>0.13500000000000001</v>
      </c>
      <c r="V11" s="138">
        <v>8.7999999999999995E-2</v>
      </c>
      <c r="W11" s="138">
        <v>8.4000000000000005E-2</v>
      </c>
      <c r="X11" s="138">
        <v>0.19500000000000001</v>
      </c>
      <c r="Y11" s="113" t="s">
        <v>145</v>
      </c>
    </row>
    <row r="12" spans="1:25" x14ac:dyDescent="0.35">
      <c r="A12" s="91"/>
      <c r="B12" s="114">
        <v>6</v>
      </c>
      <c r="C12" s="105" t="s">
        <v>271</v>
      </c>
      <c r="D12" s="104" t="s">
        <v>272</v>
      </c>
      <c r="E12" s="104" t="s">
        <v>248</v>
      </c>
      <c r="F12" s="182" t="s">
        <v>249</v>
      </c>
      <c r="G12" s="150">
        <v>39083</v>
      </c>
      <c r="H12" s="108" t="s">
        <v>273</v>
      </c>
      <c r="I12" s="183">
        <v>2414</v>
      </c>
      <c r="J12" s="109" t="s">
        <v>274</v>
      </c>
      <c r="K12" s="110">
        <v>44377</v>
      </c>
      <c r="L12" s="108" t="s">
        <v>37</v>
      </c>
      <c r="M12" s="111">
        <v>5.5E-2</v>
      </c>
      <c r="N12" s="111">
        <v>6.25E-2</v>
      </c>
      <c r="O12" s="184" t="s">
        <v>275</v>
      </c>
      <c r="P12" s="138">
        <v>0.219</v>
      </c>
      <c r="Q12" s="186"/>
      <c r="R12" s="138">
        <v>3.1E-2</v>
      </c>
      <c r="S12" s="138">
        <v>0.308</v>
      </c>
      <c r="T12" s="138">
        <v>0.11700000000000001</v>
      </c>
      <c r="U12" s="138">
        <v>0.16300000000000001</v>
      </c>
      <c r="V12" s="138">
        <v>0.10199999999999999</v>
      </c>
      <c r="W12" s="138">
        <v>5.8999999999999997E-2</v>
      </c>
      <c r="X12" s="138">
        <v>0.22</v>
      </c>
      <c r="Y12" s="113" t="s">
        <v>32</v>
      </c>
    </row>
    <row r="13" spans="1:25" x14ac:dyDescent="0.35">
      <c r="A13" s="91"/>
      <c r="B13" s="114">
        <v>7</v>
      </c>
      <c r="C13" s="105" t="s">
        <v>276</v>
      </c>
      <c r="D13" s="104" t="s">
        <v>277</v>
      </c>
      <c r="E13" s="104" t="s">
        <v>278</v>
      </c>
      <c r="F13" s="182">
        <v>1</v>
      </c>
      <c r="G13" s="150" t="s">
        <v>279</v>
      </c>
      <c r="H13" s="108" t="s">
        <v>280</v>
      </c>
      <c r="I13" s="183">
        <v>541</v>
      </c>
      <c r="J13" s="109" t="s">
        <v>281</v>
      </c>
      <c r="K13" s="110">
        <v>44377</v>
      </c>
      <c r="L13" s="108" t="s">
        <v>37</v>
      </c>
      <c r="M13" s="111">
        <v>5.5E-2</v>
      </c>
      <c r="N13" s="111">
        <v>6.25E-2</v>
      </c>
      <c r="O13" s="184" t="s">
        <v>282</v>
      </c>
      <c r="P13" s="186">
        <v>0.16</v>
      </c>
      <c r="Q13" s="186"/>
      <c r="R13" s="138">
        <v>1.0999999999999999E-2</v>
      </c>
      <c r="S13" s="138">
        <v>1.6E-2</v>
      </c>
      <c r="T13" s="138">
        <v>8.2000000000000003E-2</v>
      </c>
      <c r="U13" s="138">
        <v>0.03</v>
      </c>
      <c r="V13" s="138">
        <v>3.9E-2</v>
      </c>
      <c r="W13" s="138">
        <v>0.11899999999999999</v>
      </c>
      <c r="X13" s="138">
        <v>0.70299999999999996</v>
      </c>
      <c r="Y13" s="113" t="s">
        <v>283</v>
      </c>
    </row>
    <row r="14" spans="1:25" x14ac:dyDescent="0.35">
      <c r="A14" s="91"/>
      <c r="B14" s="114">
        <v>8</v>
      </c>
      <c r="C14" s="105" t="s">
        <v>284</v>
      </c>
      <c r="D14" s="104" t="s">
        <v>285</v>
      </c>
      <c r="E14" s="104" t="s">
        <v>255</v>
      </c>
      <c r="F14" s="182">
        <v>1</v>
      </c>
      <c r="G14" s="150">
        <v>37926</v>
      </c>
      <c r="H14" s="108" t="s">
        <v>286</v>
      </c>
      <c r="I14" s="183">
        <v>736</v>
      </c>
      <c r="J14" s="109" t="s">
        <v>287</v>
      </c>
      <c r="K14" s="119">
        <v>44742</v>
      </c>
      <c r="L14" s="108" t="s">
        <v>288</v>
      </c>
      <c r="M14" s="111">
        <v>5.5E-2</v>
      </c>
      <c r="N14" s="111">
        <v>6.7500000000000004E-2</v>
      </c>
      <c r="O14" s="184" t="s">
        <v>289</v>
      </c>
      <c r="P14" s="186">
        <v>0.126</v>
      </c>
      <c r="Q14" s="186"/>
      <c r="R14" s="186">
        <v>5.0000000000000001E-3</v>
      </c>
      <c r="S14" s="138">
        <v>0.35299999999999998</v>
      </c>
      <c r="T14" s="138">
        <v>0.109</v>
      </c>
      <c r="U14" s="138">
        <v>0.14699999999999999</v>
      </c>
      <c r="V14" s="138">
        <v>7.3999999999999996E-2</v>
      </c>
      <c r="W14" s="138">
        <v>9.8000000000000004E-2</v>
      </c>
      <c r="X14" s="138">
        <v>0.214</v>
      </c>
      <c r="Y14" s="113" t="s">
        <v>175</v>
      </c>
    </row>
    <row r="15" spans="1:25" ht="26.5" x14ac:dyDescent="0.35">
      <c r="A15" s="91"/>
      <c r="B15" s="114">
        <v>9</v>
      </c>
      <c r="C15" s="188" t="s">
        <v>290</v>
      </c>
      <c r="D15" s="189" t="s">
        <v>291</v>
      </c>
      <c r="E15" s="189" t="s">
        <v>255</v>
      </c>
      <c r="F15" s="190" t="s">
        <v>47</v>
      </c>
      <c r="G15" s="191" t="s">
        <v>292</v>
      </c>
      <c r="H15" s="192" t="s">
        <v>293</v>
      </c>
      <c r="I15" s="193">
        <v>1990</v>
      </c>
      <c r="J15" s="194" t="s">
        <v>294</v>
      </c>
      <c r="K15" s="195">
        <v>44742</v>
      </c>
      <c r="L15" s="192" t="s">
        <v>85</v>
      </c>
      <c r="M15" s="196">
        <v>5.7500000000000002E-2</v>
      </c>
      <c r="N15" s="196">
        <v>6.7500000000000004E-2</v>
      </c>
      <c r="O15" s="197" t="s">
        <v>295</v>
      </c>
      <c r="P15" s="198">
        <v>0.155</v>
      </c>
      <c r="Q15" s="199"/>
      <c r="R15" s="198">
        <v>0.03</v>
      </c>
      <c r="S15" s="198">
        <v>0.33400000000000002</v>
      </c>
      <c r="T15" s="198">
        <v>0.15</v>
      </c>
      <c r="U15" s="198">
        <v>0.14299999999999999</v>
      </c>
      <c r="V15" s="198">
        <v>5.8000000000000003E-2</v>
      </c>
      <c r="W15" s="198">
        <v>7.0000000000000007E-2</v>
      </c>
      <c r="X15" s="198">
        <v>0.215</v>
      </c>
      <c r="Y15" s="200" t="s">
        <v>296</v>
      </c>
    </row>
    <row r="16" spans="1:25" x14ac:dyDescent="0.35">
      <c r="A16" s="91"/>
      <c r="B16" s="114">
        <v>10</v>
      </c>
      <c r="C16" s="105" t="s">
        <v>297</v>
      </c>
      <c r="D16" s="104" t="s">
        <v>298</v>
      </c>
      <c r="E16" s="104" t="s">
        <v>248</v>
      </c>
      <c r="F16" s="182">
        <v>1</v>
      </c>
      <c r="G16" s="150">
        <v>37469</v>
      </c>
      <c r="H16" s="108" t="s">
        <v>299</v>
      </c>
      <c r="I16" s="183">
        <v>3200</v>
      </c>
      <c r="J16" s="109" t="s">
        <v>300</v>
      </c>
      <c r="K16" s="110">
        <v>44561</v>
      </c>
      <c r="L16" s="108" t="s">
        <v>37</v>
      </c>
      <c r="M16" s="111">
        <v>5.2499999999999998E-2</v>
      </c>
      <c r="N16" s="111">
        <v>6.5000000000000002E-2</v>
      </c>
      <c r="O16" s="184" t="s">
        <v>301</v>
      </c>
      <c r="P16" s="138">
        <v>0.111</v>
      </c>
      <c r="Q16" s="186"/>
      <c r="R16" s="138">
        <v>3.5999999999999997E-2</v>
      </c>
      <c r="S16" s="138">
        <v>0.27</v>
      </c>
      <c r="T16" s="138">
        <v>0.156</v>
      </c>
      <c r="U16" s="138">
        <v>8.5999999999999993E-2</v>
      </c>
      <c r="V16" s="138">
        <v>0.107</v>
      </c>
      <c r="W16" s="138">
        <v>0.113</v>
      </c>
      <c r="X16" s="138">
        <v>0.23200000000000001</v>
      </c>
      <c r="Y16" s="113" t="s">
        <v>302</v>
      </c>
    </row>
    <row r="17" spans="1:25" x14ac:dyDescent="0.35">
      <c r="A17" s="91"/>
      <c r="B17" s="114">
        <v>11</v>
      </c>
      <c r="C17" s="105" t="s">
        <v>303</v>
      </c>
      <c r="D17" s="104" t="s">
        <v>304</v>
      </c>
      <c r="E17" s="104" t="s">
        <v>255</v>
      </c>
      <c r="F17" s="182">
        <v>1</v>
      </c>
      <c r="G17" s="150" t="s">
        <v>305</v>
      </c>
      <c r="H17" s="108" t="s">
        <v>306</v>
      </c>
      <c r="I17" s="183">
        <v>887</v>
      </c>
      <c r="J17" s="109" t="s">
        <v>307</v>
      </c>
      <c r="K17" s="110">
        <v>44742</v>
      </c>
      <c r="L17" s="108" t="s">
        <v>308</v>
      </c>
      <c r="M17" s="111">
        <v>5.7500000000000002E-2</v>
      </c>
      <c r="N17" s="111">
        <v>6.5000000000000002E-2</v>
      </c>
      <c r="O17" s="184" t="s">
        <v>309</v>
      </c>
      <c r="P17" s="138">
        <v>0.126</v>
      </c>
      <c r="Q17" s="186"/>
      <c r="R17" s="138">
        <v>8.0000000000000002E-3</v>
      </c>
      <c r="S17" s="138">
        <v>0.26500000000000001</v>
      </c>
      <c r="T17" s="138">
        <v>0.23400000000000001</v>
      </c>
      <c r="U17" s="138">
        <v>0.11899999999999999</v>
      </c>
      <c r="V17" s="138">
        <v>4.8000000000000001E-2</v>
      </c>
      <c r="W17" s="138">
        <v>0.112</v>
      </c>
      <c r="X17" s="138">
        <v>0.214</v>
      </c>
      <c r="Y17" s="113" t="s">
        <v>302</v>
      </c>
    </row>
    <row r="18" spans="1:25" x14ac:dyDescent="0.35">
      <c r="A18" s="91"/>
      <c r="B18" s="114">
        <v>12</v>
      </c>
      <c r="C18" s="105" t="s">
        <v>310</v>
      </c>
      <c r="D18" s="104" t="s">
        <v>311</v>
      </c>
      <c r="E18" s="104" t="s">
        <v>278</v>
      </c>
      <c r="F18" s="182">
        <v>1</v>
      </c>
      <c r="G18" s="150">
        <v>40148</v>
      </c>
      <c r="H18" s="108" t="s">
        <v>312</v>
      </c>
      <c r="I18" s="183">
        <v>514</v>
      </c>
      <c r="J18" s="109" t="s">
        <v>313</v>
      </c>
      <c r="K18" s="110">
        <v>44561</v>
      </c>
      <c r="L18" s="108" t="s">
        <v>37</v>
      </c>
      <c r="M18" s="111">
        <v>5.5E-2</v>
      </c>
      <c r="N18" s="111">
        <v>0.06</v>
      </c>
      <c r="O18" s="184" t="s">
        <v>314</v>
      </c>
      <c r="P18" s="138">
        <v>0.13900000000000001</v>
      </c>
      <c r="Q18" s="186"/>
      <c r="R18" s="138">
        <v>5.0999999999999997E-2</v>
      </c>
      <c r="S18" s="138">
        <v>0.24</v>
      </c>
      <c r="T18" s="138">
        <v>0.13900000000000001</v>
      </c>
      <c r="U18" s="138">
        <v>0.105</v>
      </c>
      <c r="V18" s="138">
        <v>3.3000000000000002E-2</v>
      </c>
      <c r="W18" s="138">
        <v>3.0000000000000001E-3</v>
      </c>
      <c r="X18" s="138">
        <v>0.42899999999999999</v>
      </c>
      <c r="Y18" s="113" t="s">
        <v>315</v>
      </c>
    </row>
    <row r="19" spans="1:25" x14ac:dyDescent="0.35">
      <c r="A19" s="91"/>
      <c r="B19" s="114"/>
      <c r="C19" s="134"/>
      <c r="D19" s="106"/>
      <c r="E19" s="106"/>
      <c r="F19" s="106"/>
      <c r="G19" s="136"/>
      <c r="H19" s="121"/>
      <c r="I19" s="201"/>
      <c r="J19" s="202"/>
      <c r="K19" s="119"/>
      <c r="L19" s="108"/>
      <c r="M19" s="203"/>
      <c r="N19" s="203"/>
      <c r="O19" s="108"/>
      <c r="P19" s="203"/>
      <c r="Q19" s="204"/>
      <c r="R19" s="203"/>
      <c r="S19" s="203"/>
      <c r="T19" s="203"/>
      <c r="U19" s="203"/>
      <c r="V19" s="203"/>
      <c r="W19" s="203"/>
      <c r="X19" s="203"/>
      <c r="Y19" s="113"/>
    </row>
    <row r="20" spans="1:25" ht="15" thickBot="1" x14ac:dyDescent="0.4">
      <c r="A20" s="91"/>
      <c r="B20" s="114"/>
      <c r="C20" s="123" t="s">
        <v>316</v>
      </c>
      <c r="D20" s="124"/>
      <c r="E20" s="124"/>
      <c r="F20" s="142"/>
      <c r="G20" s="205"/>
      <c r="H20" s="206">
        <v>347800</v>
      </c>
      <c r="I20" s="126">
        <v>14316</v>
      </c>
      <c r="J20" s="207">
        <v>2569500000</v>
      </c>
      <c r="K20" s="208" t="s">
        <v>317</v>
      </c>
      <c r="L20" s="124"/>
      <c r="M20" s="129"/>
      <c r="N20" s="129"/>
      <c r="O20" s="130"/>
      <c r="P20" s="131"/>
      <c r="Q20" s="132"/>
      <c r="R20" s="131"/>
      <c r="S20" s="131"/>
      <c r="T20" s="131"/>
      <c r="U20" s="131"/>
      <c r="V20" s="131"/>
      <c r="W20" s="131"/>
      <c r="X20" s="131"/>
      <c r="Y20" s="209"/>
    </row>
    <row r="21" spans="1:25" x14ac:dyDescent="0.35">
      <c r="A21" s="91"/>
      <c r="B21" s="114"/>
      <c r="C21" s="134"/>
      <c r="D21" s="106"/>
      <c r="E21" s="106"/>
      <c r="F21" s="210"/>
      <c r="G21" s="136"/>
      <c r="H21" s="211"/>
      <c r="I21" s="211"/>
      <c r="J21" s="212"/>
      <c r="K21" s="157"/>
      <c r="L21" s="157"/>
      <c r="M21" s="157"/>
      <c r="N21" s="157"/>
      <c r="O21" s="157"/>
      <c r="P21" s="157"/>
      <c r="Q21" s="157"/>
      <c r="R21" s="117"/>
      <c r="S21" s="117"/>
      <c r="T21" s="117"/>
      <c r="U21" s="117"/>
      <c r="V21" s="117"/>
      <c r="W21" s="117"/>
      <c r="X21" s="117"/>
      <c r="Y21" s="137"/>
    </row>
    <row r="22" spans="1:25" ht="15" thickBot="1" x14ac:dyDescent="0.4">
      <c r="A22" s="91"/>
      <c r="B22" s="114"/>
      <c r="C22" s="123" t="s">
        <v>318</v>
      </c>
      <c r="D22" s="141"/>
      <c r="E22" s="141"/>
      <c r="F22" s="142"/>
      <c r="G22" s="143"/>
      <c r="H22" s="125"/>
      <c r="I22" s="213"/>
      <c r="J22" s="144">
        <v>301500000</v>
      </c>
      <c r="K22" s="208" t="s">
        <v>319</v>
      </c>
      <c r="L22" s="124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231"/>
      <c r="Y22" s="231"/>
    </row>
    <row r="23" spans="1:25" ht="15" thickBot="1" x14ac:dyDescent="0.4">
      <c r="A23" s="91"/>
      <c r="B23" s="114"/>
      <c r="C23" s="123"/>
      <c r="D23" s="124"/>
      <c r="E23" s="124"/>
      <c r="F23" s="214"/>
      <c r="G23" s="215"/>
      <c r="H23" s="216"/>
      <c r="I23" s="126"/>
      <c r="J23" s="217"/>
      <c r="K23" s="128"/>
      <c r="L23" s="218"/>
      <c r="M23" s="129"/>
      <c r="N23" s="129"/>
      <c r="O23" s="130"/>
      <c r="P23" s="131"/>
      <c r="Q23" s="132"/>
      <c r="R23" s="131"/>
      <c r="S23" s="131"/>
      <c r="T23" s="131"/>
      <c r="U23" s="131"/>
      <c r="V23" s="131"/>
      <c r="W23" s="131"/>
      <c r="X23" s="131"/>
      <c r="Y23" s="209"/>
    </row>
    <row r="24" spans="1:25" ht="15" thickBot="1" x14ac:dyDescent="0.4">
      <c r="A24" s="91"/>
      <c r="B24" s="114"/>
      <c r="C24" s="219" t="s">
        <v>320</v>
      </c>
      <c r="D24" s="163"/>
      <c r="E24" s="220"/>
      <c r="F24" s="221"/>
      <c r="G24" s="222"/>
      <c r="H24" s="206">
        <v>347800</v>
      </c>
      <c r="I24" s="223">
        <v>14316</v>
      </c>
      <c r="J24" s="207">
        <v>2871000000</v>
      </c>
      <c r="K24" s="208" t="s">
        <v>319</v>
      </c>
      <c r="L24" s="218"/>
      <c r="M24" s="224"/>
      <c r="N24" s="225"/>
      <c r="O24" s="220"/>
      <c r="P24" s="220"/>
      <c r="Q24" s="220"/>
      <c r="R24" s="220"/>
      <c r="S24" s="220"/>
      <c r="T24" s="220"/>
      <c r="U24" s="220"/>
      <c r="V24" s="220"/>
      <c r="W24" s="220"/>
      <c r="X24" s="162"/>
      <c r="Y24" s="226"/>
    </row>
    <row r="25" spans="1:25" x14ac:dyDescent="0.35">
      <c r="A25" s="91"/>
      <c r="B25" s="114"/>
      <c r="C25" s="91"/>
      <c r="D25" s="169"/>
      <c r="E25" s="227"/>
      <c r="F25" s="173"/>
      <c r="G25" s="171"/>
      <c r="H25" s="172"/>
      <c r="I25" s="228"/>
      <c r="J25" s="229"/>
      <c r="K25" s="169"/>
      <c r="L25" s="230"/>
      <c r="M25" s="230"/>
      <c r="N25" s="228"/>
      <c r="O25" s="227"/>
      <c r="P25" s="227"/>
      <c r="Q25" s="227"/>
      <c r="R25" s="227"/>
      <c r="S25" s="227"/>
      <c r="T25" s="227"/>
      <c r="U25" s="227"/>
      <c r="V25" s="227"/>
      <c r="W25" s="227"/>
      <c r="X25" s="91"/>
      <c r="Y25" s="92"/>
    </row>
    <row r="26" spans="1:25" x14ac:dyDescent="0.35">
      <c r="A26" s="91"/>
      <c r="B26" s="114"/>
      <c r="C26" s="169"/>
      <c r="D26" s="169"/>
      <c r="E26" s="227"/>
      <c r="F26" s="173"/>
      <c r="G26" s="171"/>
      <c r="H26" s="172"/>
      <c r="I26" s="228"/>
      <c r="J26" s="174"/>
      <c r="K26" s="169"/>
      <c r="L26" s="230"/>
      <c r="M26" s="230"/>
      <c r="N26" s="228"/>
      <c r="O26" s="227"/>
      <c r="P26" s="227"/>
      <c r="Q26" s="227"/>
      <c r="R26" s="227"/>
      <c r="S26" s="227"/>
      <c r="T26" s="227"/>
      <c r="U26" s="227"/>
      <c r="V26" s="227"/>
      <c r="W26" s="227"/>
      <c r="X26" s="91"/>
      <c r="Y26" s="92"/>
    </row>
    <row r="27" spans="1:25" x14ac:dyDescent="0.35">
      <c r="A27" s="91"/>
      <c r="B27" s="91"/>
      <c r="C27" s="80" t="s">
        <v>168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x14ac:dyDescent="0.3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x14ac:dyDescent="0.3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</sheetData>
  <mergeCells count="1">
    <mergeCell ref="R5:Y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8746-82A6-4D73-BC05-6B23ED3CE035}">
  <dimension ref="A1:M23"/>
  <sheetViews>
    <sheetView showGridLines="0" zoomScale="85" zoomScaleNormal="85" workbookViewId="0">
      <selection activeCell="G9" sqref="G9"/>
    </sheetView>
  </sheetViews>
  <sheetFormatPr defaultRowHeight="14.5" x14ac:dyDescent="0.35"/>
  <cols>
    <col min="1" max="1" width="5.26953125" customWidth="1"/>
    <col min="2" max="2" width="5.54296875" customWidth="1"/>
    <col min="3" max="3" width="41.54296875" customWidth="1"/>
    <col min="4" max="4" width="23.81640625" bestFit="1" customWidth="1"/>
    <col min="5" max="5" width="21" customWidth="1"/>
    <col min="6" max="6" width="24.7265625" bestFit="1" customWidth="1"/>
    <col min="7" max="7" width="7.7265625" customWidth="1"/>
    <col min="8" max="8" width="10.08984375" customWidth="1"/>
    <col min="9" max="9" width="12" customWidth="1"/>
    <col min="10" max="10" width="7.26953125" bestFit="1" customWidth="1"/>
    <col min="12" max="12" width="8.7265625" bestFit="1" customWidth="1"/>
  </cols>
  <sheetData>
    <row r="1" spans="1:13" x14ac:dyDescent="0.35">
      <c r="A1" s="91"/>
      <c r="B1" s="104"/>
      <c r="C1" s="104"/>
      <c r="D1" s="104"/>
      <c r="E1" s="106"/>
      <c r="F1" s="108"/>
      <c r="G1" s="108"/>
      <c r="H1" s="108"/>
      <c r="I1" s="108"/>
      <c r="J1" s="104"/>
      <c r="K1" s="108"/>
      <c r="L1" s="108"/>
      <c r="M1" s="91"/>
    </row>
    <row r="2" spans="1:13" x14ac:dyDescent="0.35">
      <c r="A2" s="91"/>
      <c r="B2" s="104"/>
      <c r="C2" s="80" t="s">
        <v>321</v>
      </c>
      <c r="D2" s="94">
        <v>44742</v>
      </c>
      <c r="E2" s="106"/>
      <c r="F2" s="108"/>
      <c r="G2" s="108"/>
      <c r="H2" s="108"/>
      <c r="I2" s="108"/>
      <c r="J2" s="104"/>
      <c r="K2" s="108"/>
      <c r="L2" s="108"/>
      <c r="M2" s="91"/>
    </row>
    <row r="3" spans="1:13" x14ac:dyDescent="0.35">
      <c r="A3" s="91"/>
      <c r="B3" s="104"/>
      <c r="C3" s="104"/>
      <c r="D3" s="104"/>
      <c r="E3" s="106"/>
      <c r="F3" s="108"/>
      <c r="G3" s="108"/>
      <c r="H3" s="232"/>
      <c r="I3" s="108"/>
      <c r="J3" s="104"/>
      <c r="K3" s="108"/>
      <c r="L3" s="108"/>
      <c r="M3" s="91"/>
    </row>
    <row r="4" spans="1:13" x14ac:dyDescent="0.35">
      <c r="A4" s="91"/>
      <c r="B4" s="233"/>
      <c r="C4" s="233"/>
      <c r="D4" s="233"/>
      <c r="E4" s="233"/>
      <c r="F4" s="233"/>
      <c r="G4" s="233"/>
      <c r="H4" s="234"/>
      <c r="I4" s="233"/>
      <c r="J4" s="233"/>
      <c r="K4" s="233"/>
      <c r="L4" s="233"/>
      <c r="M4" s="91"/>
    </row>
    <row r="5" spans="1:13" ht="52.5" x14ac:dyDescent="0.35">
      <c r="A5" s="91"/>
      <c r="B5" s="80"/>
      <c r="C5" s="81" t="s">
        <v>1</v>
      </c>
      <c r="D5" s="82" t="s">
        <v>2</v>
      </c>
      <c r="E5" s="84" t="s">
        <v>4</v>
      </c>
      <c r="F5" s="85" t="s">
        <v>5</v>
      </c>
      <c r="G5" s="84" t="s">
        <v>322</v>
      </c>
      <c r="H5" s="85" t="s">
        <v>8</v>
      </c>
      <c r="I5" s="85" t="s">
        <v>9</v>
      </c>
      <c r="J5" s="84" t="s">
        <v>10</v>
      </c>
      <c r="K5" s="85" t="s">
        <v>11</v>
      </c>
      <c r="L5" s="235" t="s">
        <v>12</v>
      </c>
      <c r="M5" s="91"/>
    </row>
    <row r="6" spans="1:13" x14ac:dyDescent="0.35">
      <c r="A6" s="91"/>
      <c r="B6" s="80"/>
      <c r="C6" s="236"/>
      <c r="D6" s="80"/>
      <c r="E6" s="87"/>
      <c r="F6" s="237"/>
      <c r="G6" s="87"/>
      <c r="H6" s="237"/>
      <c r="I6" s="237"/>
      <c r="J6" s="87"/>
      <c r="K6" s="237"/>
      <c r="L6" s="238"/>
      <c r="M6" s="91"/>
    </row>
    <row r="7" spans="1:13" x14ac:dyDescent="0.35">
      <c r="A7" s="91"/>
      <c r="B7" s="239">
        <v>1</v>
      </c>
      <c r="C7" s="105" t="s">
        <v>323</v>
      </c>
      <c r="D7" s="106" t="s">
        <v>324</v>
      </c>
      <c r="E7" s="116" t="s">
        <v>325</v>
      </c>
      <c r="F7" s="107">
        <v>43617</v>
      </c>
      <c r="G7" s="104">
        <v>315</v>
      </c>
      <c r="H7" s="122">
        <v>220500000</v>
      </c>
      <c r="I7" s="110">
        <v>44742</v>
      </c>
      <c r="J7" s="108" t="s">
        <v>150</v>
      </c>
      <c r="K7" s="111">
        <v>0.04</v>
      </c>
      <c r="L7" s="240">
        <v>6.25E-2</v>
      </c>
      <c r="M7" s="241"/>
    </row>
    <row r="8" spans="1:13" x14ac:dyDescent="0.35">
      <c r="A8" s="91"/>
      <c r="B8" s="114"/>
      <c r="C8" s="105"/>
      <c r="D8" s="104"/>
      <c r="E8" s="182"/>
      <c r="F8" s="104"/>
      <c r="G8" s="104"/>
      <c r="H8" s="202"/>
      <c r="I8" s="119"/>
      <c r="J8" s="108"/>
      <c r="K8" s="203"/>
      <c r="L8" s="242"/>
      <c r="M8" s="243"/>
    </row>
    <row r="9" spans="1:13" ht="15" thickBot="1" x14ac:dyDescent="0.4">
      <c r="A9" s="91"/>
      <c r="B9" s="114"/>
      <c r="C9" s="123" t="s">
        <v>326</v>
      </c>
      <c r="D9" s="124"/>
      <c r="E9" s="124"/>
      <c r="F9" s="205"/>
      <c r="G9" s="213">
        <v>315</v>
      </c>
      <c r="H9" s="144">
        <v>220500000</v>
      </c>
      <c r="I9" s="128"/>
      <c r="J9" s="124"/>
      <c r="K9" s="129"/>
      <c r="L9" s="244"/>
      <c r="M9" s="243"/>
    </row>
    <row r="10" spans="1:13" x14ac:dyDescent="0.35">
      <c r="A10" s="91"/>
      <c r="B10" s="114">
        <v>2</v>
      </c>
      <c r="C10" s="134" t="s">
        <v>327</v>
      </c>
      <c r="D10" s="106" t="s">
        <v>82</v>
      </c>
      <c r="E10" s="182">
        <v>1</v>
      </c>
      <c r="F10" s="245" t="s">
        <v>328</v>
      </c>
      <c r="G10" s="140">
        <v>498</v>
      </c>
      <c r="H10" s="122">
        <v>69900000</v>
      </c>
      <c r="I10" s="118"/>
      <c r="J10" s="118"/>
      <c r="K10" s="118"/>
      <c r="L10" s="137"/>
      <c r="M10" s="243"/>
    </row>
    <row r="11" spans="1:13" x14ac:dyDescent="0.35">
      <c r="A11" s="91"/>
      <c r="B11" s="114">
        <v>3</v>
      </c>
      <c r="C11" s="134" t="s">
        <v>329</v>
      </c>
      <c r="D11" s="106" t="s">
        <v>82</v>
      </c>
      <c r="E11" s="182">
        <v>1</v>
      </c>
      <c r="F11" s="245">
        <v>44409</v>
      </c>
      <c r="G11" s="140">
        <v>474</v>
      </c>
      <c r="H11" s="122">
        <v>85900000</v>
      </c>
      <c r="I11" s="118"/>
      <c r="J11" s="118"/>
      <c r="K11" s="118"/>
      <c r="L11" s="137"/>
      <c r="M11" s="243"/>
    </row>
    <row r="12" spans="1:13" x14ac:dyDescent="0.35">
      <c r="A12" s="91"/>
      <c r="B12" s="114">
        <v>4</v>
      </c>
      <c r="C12" s="134" t="s">
        <v>330</v>
      </c>
      <c r="D12" s="106" t="s">
        <v>82</v>
      </c>
      <c r="E12" s="182">
        <v>1</v>
      </c>
      <c r="F12" s="136">
        <v>44287</v>
      </c>
      <c r="G12" s="140">
        <v>490</v>
      </c>
      <c r="H12" s="122">
        <v>213100000</v>
      </c>
      <c r="I12" s="118"/>
      <c r="J12" s="118"/>
      <c r="K12" s="118"/>
      <c r="L12" s="137"/>
      <c r="M12" s="243"/>
    </row>
    <row r="13" spans="1:13" x14ac:dyDescent="0.35">
      <c r="A13" s="91"/>
      <c r="B13" s="114">
        <v>5</v>
      </c>
      <c r="C13" s="134" t="s">
        <v>331</v>
      </c>
      <c r="D13" s="106" t="s">
        <v>124</v>
      </c>
      <c r="E13" s="182">
        <v>1</v>
      </c>
      <c r="F13" s="245" t="s">
        <v>332</v>
      </c>
      <c r="G13" s="140">
        <v>396</v>
      </c>
      <c r="H13" s="122">
        <v>44500000</v>
      </c>
      <c r="I13" s="118"/>
      <c r="J13" s="118"/>
      <c r="K13" s="118"/>
      <c r="L13" s="137"/>
      <c r="M13" s="243"/>
    </row>
    <row r="14" spans="1:13" x14ac:dyDescent="0.35">
      <c r="A14" s="91"/>
      <c r="B14" s="114"/>
      <c r="C14" s="134"/>
      <c r="D14" s="106"/>
      <c r="E14" s="139"/>
      <c r="F14" s="136"/>
      <c r="G14" s="140"/>
      <c r="H14" s="122"/>
      <c r="I14" s="118"/>
      <c r="J14" s="118"/>
      <c r="K14" s="118"/>
      <c r="L14" s="137"/>
      <c r="M14" s="243"/>
    </row>
    <row r="15" spans="1:13" ht="15" thickBot="1" x14ac:dyDescent="0.4">
      <c r="A15" s="91"/>
      <c r="B15" s="114"/>
      <c r="C15" s="123" t="s">
        <v>333</v>
      </c>
      <c r="D15" s="141"/>
      <c r="E15" s="142"/>
      <c r="F15" s="143"/>
      <c r="G15" s="213">
        <v>1858</v>
      </c>
      <c r="H15" s="144">
        <v>413400000</v>
      </c>
      <c r="I15" s="145"/>
      <c r="J15" s="141"/>
      <c r="K15" s="146"/>
      <c r="L15" s="147"/>
      <c r="M15" s="243"/>
    </row>
    <row r="16" spans="1:13" ht="15" thickBot="1" x14ac:dyDescent="0.4">
      <c r="A16" s="91"/>
      <c r="B16" s="114"/>
      <c r="C16" s="246"/>
      <c r="D16" s="247"/>
      <c r="E16" s="247"/>
      <c r="F16" s="247"/>
      <c r="G16" s="247"/>
      <c r="H16" s="247"/>
      <c r="I16" s="247"/>
      <c r="J16" s="247"/>
      <c r="K16" s="247"/>
      <c r="L16" s="248"/>
      <c r="M16" s="91"/>
    </row>
    <row r="17" spans="1:13" ht="15" thickBot="1" x14ac:dyDescent="0.4">
      <c r="A17" s="91"/>
      <c r="B17" s="80"/>
      <c r="C17" s="161" t="s">
        <v>334</v>
      </c>
      <c r="D17" s="162"/>
      <c r="E17" s="163"/>
      <c r="F17" s="163"/>
      <c r="G17" s="249">
        <f>+G15+G9</f>
        <v>2173</v>
      </c>
      <c r="H17" s="250">
        <v>633900000</v>
      </c>
      <c r="I17" s="164"/>
      <c r="J17" s="165"/>
      <c r="K17" s="166"/>
      <c r="L17" s="251"/>
      <c r="M17" s="91"/>
    </row>
    <row r="18" spans="1:13" x14ac:dyDescent="0.35">
      <c r="A18" s="91"/>
      <c r="B18" s="104"/>
      <c r="C18" s="104"/>
      <c r="D18" s="104"/>
      <c r="E18" s="108"/>
      <c r="F18" s="108"/>
      <c r="G18" s="140"/>
      <c r="H18" s="252"/>
      <c r="I18" s="108"/>
      <c r="J18" s="104"/>
      <c r="K18" s="108"/>
      <c r="L18" s="108"/>
      <c r="M18" s="91"/>
    </row>
    <row r="19" spans="1:13" x14ac:dyDescent="0.35">
      <c r="A19" s="91"/>
      <c r="B19" s="104"/>
      <c r="C19" s="80" t="s">
        <v>168</v>
      </c>
      <c r="D19" s="104"/>
      <c r="E19" s="106"/>
      <c r="F19" s="108"/>
      <c r="G19" s="108"/>
      <c r="H19" s="91"/>
      <c r="I19" s="108"/>
      <c r="J19" s="104"/>
      <c r="K19" s="108"/>
      <c r="L19" s="108"/>
      <c r="M19" s="91"/>
    </row>
    <row r="20" spans="1:13" x14ac:dyDescent="0.35">
      <c r="A20" s="91"/>
      <c r="B20" s="104"/>
      <c r="C20" s="104"/>
      <c r="D20" s="104"/>
      <c r="E20" s="106"/>
      <c r="F20" s="104"/>
      <c r="G20" s="104"/>
      <c r="H20" s="91"/>
      <c r="I20" s="91"/>
      <c r="J20" s="104"/>
      <c r="K20" s="104"/>
      <c r="L20" s="104"/>
      <c r="M20" s="91"/>
    </row>
    <row r="21" spans="1:13" x14ac:dyDescent="0.35">
      <c r="A21" s="91"/>
      <c r="B21" s="91"/>
      <c r="C21" s="91" t="s">
        <v>335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x14ac:dyDescent="0.3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x14ac:dyDescent="0.35">
      <c r="A23" s="91"/>
      <c r="B23" s="91"/>
      <c r="C23" s="91"/>
      <c r="D23" s="91"/>
      <c r="E23" s="91"/>
      <c r="F23" s="91"/>
      <c r="G23" s="253"/>
      <c r="H23" s="91"/>
      <c r="I23" s="91"/>
      <c r="J23" s="91"/>
      <c r="K23" s="91"/>
      <c r="L23" s="91"/>
      <c r="M23" s="9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3D140FD149E4FA8FA97C7EB82B1F0" ma:contentTypeVersion="16" ma:contentTypeDescription="Create a new document." ma:contentTypeScope="" ma:versionID="d8c7c0e8810372431bd2b2a0c9cc9e06">
  <xsd:schema xmlns:xsd="http://www.w3.org/2001/XMLSchema" xmlns:xs="http://www.w3.org/2001/XMLSchema" xmlns:p="http://schemas.microsoft.com/office/2006/metadata/properties" xmlns:ns2="feaf547c-e490-4454-a0a1-890512bf4754" xmlns:ns3="7d8af74a-0a20-4315-b868-3843c2cb206c" targetNamespace="http://schemas.microsoft.com/office/2006/metadata/properties" ma:root="true" ma:fieldsID="789167258d6df137053b000b92e787e4" ns2:_="" ns3:_="">
    <xsd:import namespace="feaf547c-e490-4454-a0a1-890512bf4754"/>
    <xsd:import namespace="7d8af74a-0a20-4315-b868-3843c2cb2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f547c-e490-4454-a0a1-890512bf4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0c2155-436b-4c33-ad05-21b2eed232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f74a-0a20-4315-b868-3843c2cb2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6c6bdf-1b4c-4478-b0ea-614cecb0cbc8}" ma:internalName="TaxCatchAll" ma:showField="CatchAllData" ma:web="7d8af74a-0a20-4315-b868-3843c2cb2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af547c-e490-4454-a0a1-890512bf4754">
      <Terms xmlns="http://schemas.microsoft.com/office/infopath/2007/PartnerControls"/>
    </lcf76f155ced4ddcb4097134ff3c332f>
    <TaxCatchAll xmlns="7d8af74a-0a20-4315-b868-3843c2cb206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16520-D0C0-4039-9865-BC4F1ABF4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af547c-e490-4454-a0a1-890512bf4754"/>
    <ds:schemaRef ds:uri="7d8af74a-0a20-4315-b868-3843c2cb2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E9CF25-23F5-48D6-9BC6-18C52E660ADD}">
  <ds:schemaRefs>
    <ds:schemaRef ds:uri="http://schemas.microsoft.com/office/2006/metadata/properties"/>
    <ds:schemaRef ds:uri="http://schemas.microsoft.com/office/infopath/2007/PartnerControls"/>
    <ds:schemaRef ds:uri="feaf547c-e490-4454-a0a1-890512bf4754"/>
    <ds:schemaRef ds:uri="7d8af74a-0a20-4315-b868-3843c2cb206c"/>
  </ds:schemaRefs>
</ds:datastoreItem>
</file>

<file path=customXml/itemProps3.xml><?xml version="1.0" encoding="utf-8"?>
<ds:datastoreItem xmlns:ds="http://schemas.openxmlformats.org/officeDocument/2006/customXml" ds:itemID="{41867C57-6A13-4D9C-88AD-C0C6A2865C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IMPORTANT NOTICE</vt:lpstr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BTR ASSETS</vt:lpstr>
      <vt:lpstr>NOI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Gavin Peacock</cp:lastModifiedBy>
  <dcterms:created xsi:type="dcterms:W3CDTF">2022-08-04T04:51:19Z</dcterms:created>
  <dcterms:modified xsi:type="dcterms:W3CDTF">2022-08-10T05:13:24Z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0x0101006923D140FD149E4FA8FA97C7EB82B1F0</vt:lpwstr>
  </property>
  <property fmtid="{D5CDD505-2E9C-101B-9397-08002B2CF9AE}" pid="3" name="MediaServiceImageTags">
    <vt:lpwstr/>
  </property>
</Properties>
</file>