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Stakeholder Relations\Results\2. Half Year\1H20\3. Property Compendium\toolkits\"/>
    </mc:Choice>
  </mc:AlternateContent>
  <xr:revisionPtr revIDLastSave="0" documentId="13_ncr:1_{6F5A9438-E292-4AA0-A743-2BE0C843FFF9}" xr6:coauthVersionLast="41" xr6:coauthVersionMax="41" xr10:uidLastSave="{00000000-0000-0000-0000-000000000000}"/>
  <bookViews>
    <workbookView xWindow="38280" yWindow="-120" windowWidth="38640" windowHeight="21240" tabRatio="784" activeTab="6" xr2:uid="{00000000-000D-0000-FFFF-FFFF00000000}"/>
  </bookViews>
  <sheets>
    <sheet name="INVESTMENT PORTFOLIO" sheetId="4" r:id="rId1"/>
    <sheet name="OFFICE PORTFOLIO" sheetId="1" r:id="rId2"/>
    <sheet name="INDUSTRIAL PORTFOLIO" sheetId="2" r:id="rId3"/>
    <sheet name="RETAIL PORTFOLIO" sheetId="3" r:id="rId4"/>
    <sheet name="OFFICE ASSETS" sheetId="5" r:id="rId5"/>
    <sheet name="INDUSTRIAL ASSETS" sheetId="6" r:id="rId6"/>
    <sheet name="RETAIL ASSETS" sheetId="7" r:id="rId7"/>
    <sheet name="NOI RECONCILIATION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2">_3731+#REF!+#REF!+#REF!+#REF!+#REF!+#REF!+#REF!+#REF!+#REF!+#REF!+#REF!+#REF!+#REF!+#REF!+#REF!+#REF!+#REF!+#REF!+#REF!+#REF!+#REF!+#REF!+#REF!+#REF!+#REF!+#REF!+#REF!</definedName>
    <definedName name="_3732" localSheetId="0">_3731+#REF!+#REF!+#REF!+#REF!+#REF!+#REF!+#REF!+#REF!+#REF!+#REF!+#REF!+#REF!+#REF!+#REF!+#REF!+#REF!+#REF!+#REF!+#REF!+#REF!+#REF!+#REF!+#REF!+#REF!+#REF!+#REF!+#REF!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2">_3800+#REF!+#REF!+#REF!+#REF!+#REF!+#REF!+#REF!+#REF!+#REF!+#REF!+#REF!+#REF!+#REF!+#REF!+#REF!+#REF!+#REF!+#REF!+#REF!+#REF!+#REF!+#REF!+#REF!+#REF!+#REF!+#REF!+#REF!</definedName>
    <definedName name="_3801" localSheetId="0">_3800+#REF!+#REF!+#REF!+#REF!+#REF!+#REF!+#REF!+#REF!+#REF!+#REF!+#REF!+#REF!+#REF!+#REF!+#REF!+#REF!+#REF!+#REF!+#REF!+#REF!+#REF!+#REF!+#REF!+#REF!+#REF!+#REF!+#REF!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2">'INDUSTRIAL PORTFOLIO'!_3801+#REF!+#REF!+#REF!+#REF!+#REF!+#REF!+#REF!+#REF!+#REF!+#REF!+#REF!+#REF!+#REF!+#REF!+#REF!+#REF!+#REF!+#REF!+#REF!+#REF!+#REF!+#REF!+#REF!+#REF!+#REF!+#REF!+#REF!</definedName>
    <definedName name="_3802" localSheetId="0">'INVESTMENT PORTFOLIO'!_3801+#REF!+#REF!+#REF!+#REF!+#REF!+#REF!+#REF!+#REF!+#REF!+#REF!+#REF!+#REF!+#REF!+#REF!+#REF!+#REF!+#REF!+#REF!+#REF!+#REF!+#REF!+#REF!+#REF!+#REF!+#REF!+#REF!+#REF!</definedName>
    <definedName name="_3802" localSheetId="3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2">_5731+#REF!+#REF!+#REF!+#REF!+#REF!+#REF!+#REF!+#REF!+#REF!+#REF!+#REF!+#REF!+#REF!+#REF!+#REF!+#REF!+#REF!+#REF!+#REF!+#REF!+#REF!+#REF!+#REF!+#REF!+#REF!+#REF!+#REF!</definedName>
    <definedName name="_5732" localSheetId="0">_5731+#REF!+#REF!+#REF!+#REF!+#REF!+#REF!+#REF!+#REF!+#REF!+#REF!+#REF!+#REF!+#REF!+#REF!+#REF!+#REF!+#REF!+#REF!+#REF!+#REF!+#REF!+#REF!+#REF!+#REF!+#REF!+#REF!+#REF!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2">_7731+#REF!+#REF!+#REF!+#REF!+#REF!+#REF!+#REF!+#REF!+#REF!+#REF!+#REF!+#REF!+#REF!+#REF!+#REF!+#REF!+#REF!+#REF!+#REF!+#REF!+#REF!+#REF!+#REF!+#REF!+#REF!+#REF!+#REF!</definedName>
    <definedName name="_7732" localSheetId="0">_7731+#REF!+#REF!+#REF!+#REF!+#REF!+#REF!+#REF!+#REF!+#REF!+#REF!+#REF!+#REF!+#REF!+#REF!+#REF!+#REF!+#REF!+#REF!+#REF!+#REF!+#REF!+#REF!+#REF!+#REF!+#REF!+#REF!+#REF!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2">_9731+#REF!+#REF!+#REF!+#REF!+#REF!+#REF!+#REF!+#REF!+#REF!+#REF!+#REF!+#REF!+#REF!+#REF!+#REF!+#REF!+#REF!+#REF!+#REF!+#REF!+#REF!+#REF!+#REF!+#REF!+#REF!+#REF!+#REF!</definedName>
    <definedName name="_9732" localSheetId="0">_9731+#REF!+#REF!+#REF!+#REF!+#REF!+#REF!+#REF!+#REF!+#REF!+#REF!+#REF!+#REF!+#REF!+#REF!+#REF!+#REF!+#REF!+#REF!+#REF!+#REF!+#REF!+#REF!+#REF!+#REF!+#REF!+#REF!+#REF!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2">'INDUSTRIAL PORTFOLIO'!$A$1:$P$32</definedName>
    <definedName name="_xlnm.Print_Area" localSheetId="0">'INVESTMENT PORTFOLIO'!$A$1:$K$52</definedName>
    <definedName name="_xlnm.Print_Area" localSheetId="1">'OFFICE PORTFOLIO'!$A$1:$O$57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localSheetId="2" hidden="1">{"CF SUMMARY",#N/A,FALSE,"Cash Flow"}</definedName>
    <definedName name="ss" localSheetId="0" hidden="1">{"CF SUMMARY",#N/A,FALSE,"Cash Flow"}</definedName>
    <definedName name="ss" localSheetId="3" hidden="1">{"CF SUMMARY",#N/A,FALSE,"Cash Flow"}</definedName>
    <definedName name="ss" hidden="1">{"CF SUMMARY",#N/A,FALSE,"Cash Flow"}</definedName>
    <definedName name="ss_1" localSheetId="2" hidden="1">{"CF SUMMARY",#N/A,FALSE,"Cash Flow"}</definedName>
    <definedName name="ss_1" localSheetId="0" hidden="1">{"CF SUMMARY",#N/A,FALSE,"Cash Flow"}</definedName>
    <definedName name="ss_1" localSheetId="3" hidden="1">{"CF SUMMARY",#N/A,FALSE,"Cash Flow"}</definedName>
    <definedName name="ss_1" hidden="1">{"CF SUMMARY",#N/A,FALSE,"Cash Flow"}</definedName>
    <definedName name="ss_2" localSheetId="2" hidden="1">{"CF SUMMARY",#N/A,FALSE,"Cash Flow"}</definedName>
    <definedName name="ss_2" localSheetId="0" hidden="1">{"CF SUMMARY",#N/A,FALSE,"Cash Flow"}</definedName>
    <definedName name="ss_2" localSheetId="3" hidden="1">{"CF SUMMARY",#N/A,FALSE,"Cash Flow"}</definedName>
    <definedName name="ss_2" hidden="1">{"CF SUMMARY",#N/A,FALSE,"Cash Flow"}</definedName>
    <definedName name="ss_3" localSheetId="2" hidden="1">{"CF SUMMARY",#N/A,FALSE,"Cash Flow"}</definedName>
    <definedName name="ss_3" localSheetId="0" hidden="1">{"CF SUMMARY",#N/A,FALSE,"Cash Flow"}</definedName>
    <definedName name="ss_3" localSheetId="3" hidden="1">{"CF SUMMARY",#N/A,FALSE,"Cash Flow"}</definedName>
    <definedName name="ss_3" hidden="1">{"CF SUMMARY",#N/A,FALSE,"Cash Flow"}</definedName>
    <definedName name="ss_4" localSheetId="2" hidden="1">{"CF SUMMARY",#N/A,FALSE,"Cash Flow"}</definedName>
    <definedName name="ss_4" localSheetId="0" hidden="1">{"CF SUMMARY",#N/A,FALSE,"Cash Flow"}</definedName>
    <definedName name="ss_4" localSheetId="3" hidden="1">{"CF SUMMARY",#N/A,FALSE,"Cash Flow"}</definedName>
    <definedName name="ss_4" hidden="1">{"CF SUMMARY",#N/A,FALSE,"Cash Flow"}</definedName>
    <definedName name="ss_5" localSheetId="2" hidden="1">{"CF SUMMARY",#N/A,FALSE,"Cash Flow"}</definedName>
    <definedName name="ss_5" localSheetId="0" hidden="1">{"CF SUMMARY",#N/A,FALSE,"Cash Flow"}</definedName>
    <definedName name="ss_5" localSheetId="3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localSheetId="2" hidden="1">{"CF SUMMARY",#N/A,FALSE,"Cash Flow"}</definedName>
    <definedName name="wrn.Summary." localSheetId="0" hidden="1">{"CF SUMMARY",#N/A,FALSE,"Cash Flow"}</definedName>
    <definedName name="wrn.Summary." localSheetId="3" hidden="1">{"CF SUMMARY",#N/A,FALSE,"Cash Flow"}</definedName>
    <definedName name="wrn.Summary." hidden="1">{"CF SUMMARY",#N/A,FALSE,"Cash Flow"}</definedName>
    <definedName name="wrn.Summary._1" localSheetId="2" hidden="1">{"CF SUMMARY",#N/A,FALSE,"Cash Flow"}</definedName>
    <definedName name="wrn.Summary._1" localSheetId="0" hidden="1">{"CF SUMMARY",#N/A,FALSE,"Cash Flow"}</definedName>
    <definedName name="wrn.Summary._1" localSheetId="3" hidden="1">{"CF SUMMARY",#N/A,FALSE,"Cash Flow"}</definedName>
    <definedName name="wrn.Summary._1" hidden="1">{"CF SUMMARY",#N/A,FALSE,"Cash Flow"}</definedName>
    <definedName name="wrn.Summary._2" localSheetId="2" hidden="1">{"CF SUMMARY",#N/A,FALSE,"Cash Flow"}</definedName>
    <definedName name="wrn.Summary._2" localSheetId="0" hidden="1">{"CF SUMMARY",#N/A,FALSE,"Cash Flow"}</definedName>
    <definedName name="wrn.Summary._2" localSheetId="3" hidden="1">{"CF SUMMARY",#N/A,FALSE,"Cash Flow"}</definedName>
    <definedName name="wrn.Summary._2" hidden="1">{"CF SUMMARY",#N/A,FALSE,"Cash Flow"}</definedName>
    <definedName name="wrn.Summary._3" localSheetId="2" hidden="1">{"CF SUMMARY",#N/A,FALSE,"Cash Flow"}</definedName>
    <definedName name="wrn.Summary._3" localSheetId="0" hidden="1">{"CF SUMMARY",#N/A,FALSE,"Cash Flow"}</definedName>
    <definedName name="wrn.Summary._3" localSheetId="3" hidden="1">{"CF SUMMARY",#N/A,FALSE,"Cash Flow"}</definedName>
    <definedName name="wrn.Summary._3" hidden="1">{"CF SUMMARY",#N/A,FALSE,"Cash Flow"}</definedName>
    <definedName name="wrn.Summary._4" localSheetId="2" hidden="1">{"CF SUMMARY",#N/A,FALSE,"Cash Flow"}</definedName>
    <definedName name="wrn.Summary._4" localSheetId="0" hidden="1">{"CF SUMMARY",#N/A,FALSE,"Cash Flow"}</definedName>
    <definedName name="wrn.Summary._4" localSheetId="3" hidden="1">{"CF SUMMARY",#N/A,FALSE,"Cash Flow"}</definedName>
    <definedName name="wrn.Summary._4" hidden="1">{"CF SUMMARY",#N/A,FALSE,"Cash Flow"}</definedName>
    <definedName name="wrn.Summary._5" localSheetId="2" hidden="1">{"CF SUMMARY",#N/A,FALSE,"Cash Flow"}</definedName>
    <definedName name="wrn.Summary._5" localSheetId="0" hidden="1">{"CF SUMMARY",#N/A,FALSE,"Cash Flow"}</definedName>
    <definedName name="wrn.Summary._5" localSheetId="3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8" l="1"/>
  <c r="D21" i="8"/>
  <c r="C21" i="8"/>
  <c r="I41" i="5" l="1"/>
  <c r="E9" i="8" l="1"/>
  <c r="D9" i="8"/>
  <c r="C9" i="8"/>
  <c r="O25" i="2"/>
  <c r="J54" i="1"/>
  <c r="J49" i="4"/>
  <c r="C25" i="2" l="1"/>
  <c r="C26" i="4" l="1"/>
  <c r="H24" i="4"/>
  <c r="C29" i="3"/>
  <c r="J28" i="3"/>
  <c r="J27" i="1"/>
  <c r="C26" i="1"/>
</calcChain>
</file>

<file path=xl/sharedStrings.xml><?xml version="1.0" encoding="utf-8"?>
<sst xmlns="http://schemas.openxmlformats.org/spreadsheetml/2006/main" count="644" uniqueCount="346">
  <si>
    <t>Premium</t>
  </si>
  <si>
    <t>A Grade</t>
  </si>
  <si>
    <t>B Grade</t>
  </si>
  <si>
    <t>ACT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</si>
  <si>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</si>
  <si>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</si>
  <si>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</si>
  <si>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</si>
  <si>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</si>
  <si>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</si>
  <si>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</si>
  <si>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</si>
  <si>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</si>
  <si>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</si>
  <si>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</si>
  <si>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</si>
  <si>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</si>
  <si>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</si>
  <si>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</si>
  <si>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>WA</t>
  </si>
  <si>
    <t>INVESTMENT:  LEASE EXPIRY PROFILE (by income)</t>
  </si>
  <si>
    <t>FY21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</si>
  <si>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</si>
  <si>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</si>
  <si>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</si>
  <si>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</si>
  <si>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</si>
  <si>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</si>
  <si>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</si>
  <si>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</si>
  <si>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</si>
  <si>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</si>
  <si>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</si>
  <si>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</si>
  <si>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</si>
  <si>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</si>
  <si>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</si>
  <si>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</si>
  <si>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</si>
  <si>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</si>
  <si>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</si>
  <si>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</si>
  <si>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Directors Valuation</t>
  </si>
  <si>
    <t>5.0 Star</t>
  </si>
  <si>
    <t>40 MILLER STREET</t>
  </si>
  <si>
    <t>A</t>
  </si>
  <si>
    <t>10-20 BOND STREET</t>
  </si>
  <si>
    <t>SYDNEY, NSW</t>
  </si>
  <si>
    <t>5.5 Star</t>
  </si>
  <si>
    <t>200 GEORGE STREET</t>
  </si>
  <si>
    <t>JLL</t>
  </si>
  <si>
    <t>275 KENT STREET</t>
  </si>
  <si>
    <t>60 MARGARET STREET</t>
  </si>
  <si>
    <t>4.0 Star</t>
  </si>
  <si>
    <t>2.5 Star</t>
  </si>
  <si>
    <t>QUAY WEST CAR PARK, 109-111 HARRINGTON STREET</t>
  </si>
  <si>
    <t>1 DARLING ISLAND</t>
  </si>
  <si>
    <t>PYRMONT, NSW</t>
  </si>
  <si>
    <t>65 PIRRAMA ROAD</t>
  </si>
  <si>
    <t>6.0 Star</t>
  </si>
  <si>
    <t>-</t>
  </si>
  <si>
    <t>699 BOURKE STREET</t>
  </si>
  <si>
    <t>MELBOURNE, VIC</t>
  </si>
  <si>
    <t>90 COLLINS STREET</t>
  </si>
  <si>
    <t>367 COLLINS STREET</t>
  </si>
  <si>
    <t>380 ST KILDA ROAD</t>
  </si>
  <si>
    <t>4.5 Star</t>
  </si>
  <si>
    <t>RIVERSIDE QUAY</t>
  </si>
  <si>
    <t>SOUTHBANK, VIC</t>
  </si>
  <si>
    <t>2 RIVERSIDE QUAY</t>
  </si>
  <si>
    <t>23 FURZER STREET</t>
  </si>
  <si>
    <t>PHILLIP, ACT</t>
  </si>
  <si>
    <t>340 ADELAIDE STREET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</si>
  <si>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</si>
  <si>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</si>
  <si>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</si>
  <si>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</si>
  <si>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</si>
  <si>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</si>
  <si>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 xml:space="preserve">477 COLLINS STREET </t>
  </si>
  <si>
    <t>664 COLLINS STREET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</si>
  <si>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</si>
  <si>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</si>
  <si>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</si>
  <si>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INVESTMENTS IN JOINT VENTURES TOTAL</t>
  </si>
  <si>
    <t>OFFICE TOTAL</t>
  </si>
  <si>
    <t>INDUSTRIAL PORTFOLIO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</si>
  <si>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</si>
  <si>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</si>
  <si>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</si>
  <si>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</si>
  <si>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</si>
  <si>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</si>
  <si>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PRESTONS, NSW</t>
  </si>
  <si>
    <t>1-47 PERCIVAL ROAD</t>
  </si>
  <si>
    <t>SMITHFIELD, NSW</t>
  </si>
  <si>
    <t>39 BRITTON STREET</t>
  </si>
  <si>
    <t>8 BRABHAM DRIVE</t>
  </si>
  <si>
    <t>HUNTINGWOOD, NSW</t>
  </si>
  <si>
    <t>34-39 ANZAC AVENUE</t>
  </si>
  <si>
    <t>SMEATON GRANGE, NSW</t>
  </si>
  <si>
    <t xml:space="preserve">274 VICTORIA ROAD </t>
  </si>
  <si>
    <t>INDUSTRIAL INVESTMENT PROPERTIES TOTAL</t>
  </si>
  <si>
    <t>n/a</t>
  </si>
  <si>
    <t>INDUSTRIAL TOTAL</t>
  </si>
  <si>
    <t>RETAIL PORTFOLIO</t>
  </si>
  <si>
    <t>GLA</t>
  </si>
  <si>
    <t>CENTRE 
MAT</t>
  </si>
  <si>
    <t>OCCUPANCY
COSTS</t>
  </si>
  <si>
    <t>DRUMMOYNE, NSW</t>
  </si>
  <si>
    <t>OUTLET CENTRE</t>
  </si>
  <si>
    <t>BROADWAY SYDNEY</t>
  </si>
  <si>
    <t>GLEBE, NSW</t>
  </si>
  <si>
    <t>REGIONAL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</si>
  <si>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</si>
  <si>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</si>
  <si>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</si>
  <si>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</si>
  <si>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</si>
  <si>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</si>
  <si>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</si>
  <si>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</si>
  <si>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HARBOURSIDE</t>
  </si>
  <si>
    <t>METCENTRE</t>
  </si>
  <si>
    <t>RHODES WATERSIDE</t>
  </si>
  <si>
    <t>RHODES, NSW</t>
  </si>
  <si>
    <t>STANHOPE VILLAGE</t>
  </si>
  <si>
    <t>STANHOPE GARDENS, NSW</t>
  </si>
  <si>
    <t>HAROLD PARK, NSW</t>
  </si>
  <si>
    <t>KAWANA SHOPPINGWORLD</t>
  </si>
  <si>
    <t>BUDDINA, QLD</t>
  </si>
  <si>
    <t>ORION SPRINGFIELD CENTRAL</t>
  </si>
  <si>
    <t>SPRINGFIELD, QLD</t>
  </si>
  <si>
    <t>NUNDAH, QLD</t>
  </si>
  <si>
    <t>MOONEE PONDS CENTRAL</t>
  </si>
  <si>
    <t>MOONEE PONDS, VIC</t>
  </si>
  <si>
    <t>COOLEMAN COURT</t>
  </si>
  <si>
    <t>WESTON, ACT</t>
  </si>
  <si>
    <t>RETAIL INVESTMENT PROPERTIES TOTAL</t>
  </si>
  <si>
    <t>RETAIL TOTAL</t>
  </si>
  <si>
    <t>Office and Industrial</t>
  </si>
  <si>
    <t>Retail</t>
  </si>
  <si>
    <t>Corporate</t>
  </si>
  <si>
    <t>Tucker Box Hotel Group</t>
  </si>
  <si>
    <t>Mirvac 8 Chifley Trust</t>
  </si>
  <si>
    <t>FY22</t>
  </si>
  <si>
    <t>36 GOW STREET</t>
  </si>
  <si>
    <t>PADSTOW, NSW</t>
  </si>
  <si>
    <t>Investment Property Expenses</t>
  </si>
  <si>
    <t>Colliers</t>
  </si>
  <si>
    <t>50% Mirvac, 50% JP Morgan</t>
  </si>
  <si>
    <t>FY23</t>
  </si>
  <si>
    <t>75 GEORGE STREET</t>
  </si>
  <si>
    <t>PARRAMATTA, NSW</t>
  </si>
  <si>
    <t>DAVID MALCOLM JUSTICE CENTRE, 28 BARRACK STREET</t>
  </si>
  <si>
    <t>50% Mirvac, 50% AMP</t>
  </si>
  <si>
    <t>50% Mirvac, 50% ISPT</t>
  </si>
  <si>
    <t>33.3% Mirvac, 33.3% AMP, 33.3% SUNSUPER</t>
  </si>
  <si>
    <t>50% Mirvac, 50% SUNTEC REIT</t>
  </si>
  <si>
    <t>50% Mirvac, 50% Keppel REIT</t>
  </si>
  <si>
    <t>TRAMSHEDS SYDNEY</t>
  </si>
  <si>
    <t>TOOMBUL</t>
  </si>
  <si>
    <t>SOUTH VILLAGE SHOPPING CENTRE</t>
  </si>
  <si>
    <t>50% Mirvac, 50% Perron</t>
  </si>
  <si>
    <t>Industrial</t>
  </si>
  <si>
    <t>12,615 SQM</t>
  </si>
  <si>
    <t>38,983 SQM</t>
  </si>
  <si>
    <t>Cushman &amp; Wakefield</t>
  </si>
  <si>
    <t>398 SQM</t>
  </si>
  <si>
    <t>22,197 SQM</t>
  </si>
  <si>
    <t>15,931 SQM</t>
  </si>
  <si>
    <t>50% Mirvac, 50% Prime Property Fund Asia Limited Partnership</t>
  </si>
  <si>
    <t>19,303 SQM</t>
  </si>
  <si>
    <t>6.3 YEARS</t>
  </si>
  <si>
    <t>21,308 SQM</t>
  </si>
  <si>
    <t>4.6 YEARS</t>
  </si>
  <si>
    <t>26,476 SQM</t>
  </si>
  <si>
    <t>24,554 SQM</t>
  </si>
  <si>
    <t>21,132 SQM</t>
  </si>
  <si>
    <t>46,167 SQM</t>
  </si>
  <si>
    <t>12,729 SQM</t>
  </si>
  <si>
    <t>B</t>
  </si>
  <si>
    <t>10,211 SQM</t>
  </si>
  <si>
    <t>50% Mirvac, 50% M&amp;G Real Estate</t>
  </si>
  <si>
    <t>50% Mirvac, 50% MILP</t>
  </si>
  <si>
    <t>139,607 SQM</t>
  </si>
  <si>
    <t>36,289 SQM</t>
  </si>
  <si>
    <t>20,389 SQM</t>
  </si>
  <si>
    <t>22,545 SQM</t>
  </si>
  <si>
    <t>13,390 SQM</t>
  </si>
  <si>
    <t>6,249 SQM</t>
  </si>
  <si>
    <t>5.3 YEARS</t>
  </si>
  <si>
    <t>22,062 SQM</t>
  </si>
  <si>
    <t>RYDALMERE, NSW</t>
  </si>
  <si>
    <t>22,734 SQM</t>
  </si>
  <si>
    <t>BIRKENHEAD POINT BRAND OUTLET</t>
  </si>
  <si>
    <t>3.4 YEARS</t>
  </si>
  <si>
    <t>3.3 YEARS</t>
  </si>
  <si>
    <t>6,496 SQM</t>
  </si>
  <si>
    <t>KIRRAWEE, NSW</t>
  </si>
  <si>
    <t>5,952 SQM</t>
  </si>
  <si>
    <t>3.1 YEARS</t>
  </si>
  <si>
    <t>Investment property rental revenue (excluding straight lining and amortisation of incentives and leasing costs)</t>
  </si>
  <si>
    <t>Net property income (excluding straight lining and amortisation of incentives and leasing costs)</t>
  </si>
  <si>
    <t>19,349 SQM</t>
  </si>
  <si>
    <t>31,881 SQM</t>
  </si>
  <si>
    <t>51,230 SQM</t>
  </si>
  <si>
    <t>80 ANN STREET</t>
  </si>
  <si>
    <t>FY24</t>
  </si>
  <si>
    <t>FY25+</t>
  </si>
  <si>
    <t>50% Mirvac, 50% Nuveen</t>
  </si>
  <si>
    <t>37,473 SQM</t>
  </si>
  <si>
    <t>5.7 YEARS</t>
  </si>
  <si>
    <t>50% Mirvac, 50% Blackstone</t>
  </si>
  <si>
    <t>40,875 SQM</t>
  </si>
  <si>
    <t>5.4 YEARS</t>
  </si>
  <si>
    <t>9,568 SQM</t>
  </si>
  <si>
    <t>2.0 Star</t>
  </si>
  <si>
    <t>3.5 YEARS</t>
  </si>
  <si>
    <t>4.8 YEARS</t>
  </si>
  <si>
    <t>37,863 SQM</t>
  </si>
  <si>
    <t>4.1 YEARS</t>
  </si>
  <si>
    <t>Oct 95 (50%), Apr 01 (50%)</t>
  </si>
  <si>
    <t>April 02 (1&amp;3), Jul 03 (2)</t>
  </si>
  <si>
    <t>4.2 YEARS</t>
  </si>
  <si>
    <t>110,276 SQM</t>
  </si>
  <si>
    <t>NEXUS INDUSTRY PARK (BUILDINGS 1-5), LYN PARADE</t>
  </si>
  <si>
    <t>75,774 SQM</t>
  </si>
  <si>
    <t>469,315 SQM</t>
  </si>
  <si>
    <t>Jul 16 (49.9%) Aug 17 (50.1%)</t>
  </si>
  <si>
    <t>Colliers International</t>
  </si>
  <si>
    <t>6.6 YEARS</t>
  </si>
  <si>
    <t>20,566 SQM</t>
  </si>
  <si>
    <t>18,071 SQM</t>
  </si>
  <si>
    <t>3.8 YEARS</t>
  </si>
  <si>
    <t>Oct 16 (50%) Jun 17 (50%)</t>
  </si>
  <si>
    <t>Dec 93 (50%) Jun 98 (50%) Dec 17 (-50%)</t>
  </si>
  <si>
    <t>May 03 &amp; Feb 08</t>
  </si>
  <si>
    <t>4.3 YEARS</t>
  </si>
  <si>
    <t>LOCOMOTIVE WORKSHOPS</t>
  </si>
  <si>
    <t>SOUTH EVELEIGH, NSW</t>
  </si>
  <si>
    <t>383 LA TROBE STREET</t>
  </si>
  <si>
    <t>INVESTMENT:  1H20 GEOGRAPHIC DIVERSIFICATION</t>
  </si>
  <si>
    <t>INVESTMENT:  1H20 DIVERSIFICATION BY SECTOR</t>
  </si>
  <si>
    <t>2H20</t>
  </si>
  <si>
    <t>Other</t>
  </si>
  <si>
    <t>OFFICE:  1H20 DIVERSIFICATION BY GRADE</t>
  </si>
  <si>
    <t>OFFICE:   1H20 GEOGRAPHIC DIVERSIFICATION</t>
  </si>
  <si>
    <t>Sydney</t>
  </si>
  <si>
    <t>Melbourne</t>
  </si>
  <si>
    <t>Canberra</t>
  </si>
  <si>
    <t>Perth</t>
  </si>
  <si>
    <t>Brisbane</t>
  </si>
  <si>
    <t>INDUSTRIAL:  1H20 GEOGRAPHIC DIVERSIFICATION</t>
  </si>
  <si>
    <t>RETAIL:  1H20 DIVERSIFICATION BY GRADE</t>
  </si>
  <si>
    <t>RETAIL:  1H20 GEOGRAPHIC DIVERSIFICATION</t>
  </si>
  <si>
    <t>NOTE:  To be read in conjunction with Mirvac Property Compendium 31 December 2019</t>
  </si>
  <si>
    <t>5.0 YEARS</t>
  </si>
  <si>
    <t>38,298 SQM</t>
  </si>
  <si>
    <t>6.8 YEARS</t>
  </si>
  <si>
    <t>76,047 SQM</t>
  </si>
  <si>
    <t>9.1 YEARS</t>
  </si>
  <si>
    <t>4.9 YEARS</t>
  </si>
  <si>
    <t>4.7 YEARS</t>
  </si>
  <si>
    <t>3.0 YEARS</t>
  </si>
  <si>
    <t>7.5 YEARS</t>
  </si>
  <si>
    <t>SOUTH EVELEIGH (BUILDINGS 1 &amp; 3)</t>
  </si>
  <si>
    <t>48,995 SQM</t>
  </si>
  <si>
    <t>14.3 YEARS</t>
  </si>
  <si>
    <t>2.4 YEARS</t>
  </si>
  <si>
    <t>5.5 YEARS</t>
  </si>
  <si>
    <t>8.5 YEARS</t>
  </si>
  <si>
    <t>2.3 YEARS</t>
  </si>
  <si>
    <t>31,833 SQM</t>
  </si>
  <si>
    <t>8.8 YEARS</t>
  </si>
  <si>
    <t>15.0 YEARS</t>
  </si>
  <si>
    <t>12,727 SQM</t>
  </si>
  <si>
    <t>28,969 SQM</t>
  </si>
  <si>
    <t>2.0 YEARS</t>
  </si>
  <si>
    <t>634,652 SQM</t>
  </si>
  <si>
    <t>685,882 SQM</t>
  </si>
  <si>
    <t>SOUTH EVELEIGH, (BUILDING 2)</t>
  </si>
  <si>
    <t>100% Mirvac</t>
  </si>
  <si>
    <t>21.2 YEARS</t>
  </si>
  <si>
    <t>CALIBRE ESTATE (BUILDINGS 1-5), 60 WALLGROVE ROAD</t>
  </si>
  <si>
    <t>15.3 YEARS</t>
  </si>
  <si>
    <t>8.2 YEARS</t>
  </si>
  <si>
    <t>6.7 YEARS</t>
  </si>
  <si>
    <t>12.9 YEARS</t>
  </si>
  <si>
    <t>2.6 YEARS</t>
  </si>
  <si>
    <t>1.1 YEARS</t>
  </si>
  <si>
    <t>Note - This total value includes 271 Lane Cove Road, North Ryde, valued at $38.4m, and land at Kemps Creek, valued at $27.3m, which are being held for development. These properties 
are excluded from all other metrics. Subject to rounding.</t>
  </si>
  <si>
    <t>33,171 SQM</t>
  </si>
  <si>
    <t>$431.5m</t>
  </si>
  <si>
    <t>$303.3m</t>
  </si>
  <si>
    <t>52,711 SQM</t>
  </si>
  <si>
    <t>$487.3m</t>
  </si>
  <si>
    <t>$633.9m</t>
  </si>
  <si>
    <t>9,679 SQM</t>
  </si>
  <si>
    <t>$97.5m</t>
  </si>
  <si>
    <t>$119.4m</t>
  </si>
  <si>
    <t>32,961 SQM</t>
  </si>
  <si>
    <t>$327.0m</t>
  </si>
  <si>
    <t>$175.5m</t>
  </si>
  <si>
    <t>9,051 SQM</t>
  </si>
  <si>
    <t>$119.0m</t>
  </si>
  <si>
    <t>$84.3m</t>
  </si>
  <si>
    <t>$262.0m</t>
  </si>
  <si>
    <t>$164.0m</t>
  </si>
  <si>
    <t>3.2 YEARS</t>
  </si>
  <si>
    <t>$85.0m</t>
  </si>
  <si>
    <t>$84.6m</t>
  </si>
  <si>
    <t>34,646 SQM</t>
  </si>
  <si>
    <t>$206.0m</t>
  </si>
  <si>
    <t>$227.3m</t>
  </si>
  <si>
    <t>14,194 SQM</t>
  </si>
  <si>
    <t>$108.0m</t>
  </si>
  <si>
    <t>9.8 YEARS</t>
  </si>
  <si>
    <t>$149.0m</t>
  </si>
  <si>
    <t>$183.0m</t>
  </si>
  <si>
    <t>$41.0m</t>
  </si>
  <si>
    <t>$45.9m</t>
  </si>
  <si>
    <t>45,389 SQM</t>
  </si>
  <si>
    <t>$208.5m</t>
  </si>
  <si>
    <t>$329.3m</t>
  </si>
  <si>
    <t>69,797 SQM</t>
  </si>
  <si>
    <t>$448.8m</t>
  </si>
  <si>
    <t>$432.3m</t>
  </si>
  <si>
    <t>18,859 SQM</t>
  </si>
  <si>
    <t>$96.0m</t>
  </si>
  <si>
    <t>$157.2m</t>
  </si>
  <si>
    <t>46,422 SQM</t>
  </si>
  <si>
    <t>$320.0m</t>
  </si>
  <si>
    <t>Knight Frank</t>
  </si>
  <si>
    <t>$248.8m</t>
  </si>
  <si>
    <t>4.4 YEARS</t>
  </si>
  <si>
    <t>10,687 SQM</t>
  </si>
  <si>
    <t>$70.0m</t>
  </si>
  <si>
    <t>$131.0m</t>
  </si>
  <si>
    <t>Note - Total portfolio value excludes the gross up of lease liabilities under AASB 16.</t>
  </si>
  <si>
    <t>1H20</t>
  </si>
  <si>
    <t>1H19</t>
  </si>
  <si>
    <t>Mirvac (Old Treasury) Trust [David Malcolm Justice Centre]</t>
  </si>
  <si>
    <t>Note - This total value includes 37 &amp; 51 Pitt/6-8 Underwood Streets, Sydney, valued at $161.0m, 55 Coonara Avenue West Pennant Hills, valued at $76.5m, and 53 Walker Street &amp; 97 Pacific Highway, North Sydney, valued at $25.9m, which are being held for development, and various other of $12.5m. These assets are excluded from all other metrics. Total portfolio value excludes the gross up of lease liabilities under AASB 16. Subject to rounding.</t>
  </si>
  <si>
    <t>*Comparative information has been restated to conform to the current period’s disclosures</t>
  </si>
  <si>
    <t>Retail*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</si>
</sst>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.0&quot;m&quot;"/>
    <numFmt numFmtId="177" formatCode="&quot;$&quot;#,##0,,&quot;m&quot;"/>
    <numFmt numFmtId="178" formatCode="&quot;$&quot;0&quot;/SQM&quot;;\-&quot;$&quot;0;"/>
    <numFmt numFmtId="179" formatCode="&quot;$&quot;#,###.0,,&quot;m&quot;"/>
    <numFmt numFmtId="180" formatCode="&quot;$&quot;#,##0.0,,&quot;m&quot;"/>
    <numFmt numFmtId="181" formatCode="_-* #,##0_-;\-* #,##0_-;_-* &quot;-&quot;??_-;_-@_-"/>
    <numFmt numFmtId="182" formatCode="&quot;$&quot;#,#00&quot;/SQM&quot;;\-&quot;$&quot;0;"/>
    <numFmt numFmtId="183" formatCode="[$-C09]dd\-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rgb="FF002060"/>
      </right>
      <top style="thin">
        <color auto="1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174" fontId="8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6" fillId="0" borderId="0" xfId="3" applyFont="1" applyFill="1" applyBorder="1"/>
    <xf numFmtId="171" fontId="12" fillId="0" borderId="0" xfId="0" applyNumberFormat="1" applyFont="1" applyFill="1" applyBorder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164" fontId="12" fillId="0" borderId="0" xfId="2" applyNumberFormat="1" applyFont="1" applyFill="1" applyAlignment="1">
      <alignment horizontal="right"/>
    </xf>
    <xf numFmtId="175" fontId="12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10" fontId="12" fillId="0" borderId="0" xfId="2" applyNumberFormat="1" applyFont="1" applyFill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7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right"/>
    </xf>
    <xf numFmtId="43" fontId="12" fillId="0" borderId="0" xfId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3" borderId="0" xfId="0" applyFont="1" applyFill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10" fontId="10" fillId="0" borderId="18" xfId="2" applyNumberFormat="1" applyFont="1" applyFill="1" applyBorder="1" applyAlignment="1">
      <alignment horizontal="right"/>
    </xf>
    <xf numFmtId="169" fontId="10" fillId="0" borderId="18" xfId="0" applyNumberFormat="1" applyFont="1" applyFill="1" applyBorder="1" applyAlignment="1">
      <alignment horizontal="right"/>
    </xf>
    <xf numFmtId="164" fontId="10" fillId="0" borderId="18" xfId="2" applyNumberFormat="1" applyFont="1" applyFill="1" applyBorder="1" applyAlignment="1">
      <alignment horizontal="right"/>
    </xf>
    <xf numFmtId="173" fontId="10" fillId="0" borderId="19" xfId="0" applyNumberFormat="1" applyFont="1" applyFill="1" applyBorder="1" applyAlignment="1">
      <alignment horizontal="right"/>
    </xf>
    <xf numFmtId="171" fontId="8" fillId="0" borderId="1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171" fontId="8" fillId="0" borderId="18" xfId="0" applyNumberFormat="1" applyFont="1" applyFill="1" applyBorder="1" applyAlignment="1">
      <alignment horizontal="right"/>
    </xf>
    <xf numFmtId="10" fontId="8" fillId="0" borderId="18" xfId="2" applyNumberFormat="1" applyFont="1" applyFill="1" applyBorder="1" applyAlignment="1">
      <alignment horizontal="right"/>
    </xf>
    <xf numFmtId="171" fontId="8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/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4" fillId="0" borderId="15" xfId="0" applyFont="1" applyFill="1" applyBorder="1" applyAlignment="1">
      <alignment horizontal="right"/>
    </xf>
    <xf numFmtId="17" fontId="16" fillId="0" borderId="0" xfId="0" applyNumberFormat="1" applyFont="1" applyFill="1" applyBorder="1" applyAlignment="1">
      <alignment horizontal="right" wrapText="1"/>
    </xf>
    <xf numFmtId="175" fontId="16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21" fillId="0" borderId="0" xfId="0" quotePrefix="1" applyNumberFormat="1" applyFont="1" applyFill="1" applyBorder="1" applyAlignment="1">
      <alignment horizontal="left"/>
    </xf>
    <xf numFmtId="164" fontId="0" fillId="0" borderId="0" xfId="0" applyNumberFormat="1" applyFill="1"/>
    <xf numFmtId="175" fontId="16" fillId="0" borderId="28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0" fontId="10" fillId="0" borderId="14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3" applyFont="1" applyFill="1" applyBorder="1"/>
    <xf numFmtId="0" fontId="8" fillId="0" borderId="14" xfId="0" applyFont="1" applyFill="1" applyBorder="1"/>
    <xf numFmtId="165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5" fontId="10" fillId="0" borderId="18" xfId="0" applyNumberFormat="1" applyFont="1" applyFill="1" applyBorder="1" applyAlignment="1">
      <alignment horizontal="right"/>
    </xf>
    <xf numFmtId="172" fontId="10" fillId="0" borderId="18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right"/>
    </xf>
    <xf numFmtId="167" fontId="8" fillId="0" borderId="18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65" fontId="8" fillId="0" borderId="21" xfId="0" applyNumberFormat="1" applyFont="1" applyFill="1" applyBorder="1" applyAlignment="1">
      <alignment horizontal="right"/>
    </xf>
    <xf numFmtId="167" fontId="8" fillId="0" borderId="2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wrapText="1"/>
    </xf>
    <xf numFmtId="0" fontId="10" fillId="0" borderId="22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/>
    <xf numFmtId="0" fontId="14" fillId="0" borderId="0" xfId="0" applyFont="1" applyFill="1" applyBorder="1" applyAlignment="1">
      <alignment horizontal="left"/>
    </xf>
    <xf numFmtId="9" fontId="16" fillId="0" borderId="0" xfId="0" applyNumberFormat="1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165" fontId="17" fillId="0" borderId="18" xfId="0" applyNumberFormat="1" applyFont="1" applyFill="1" applyBorder="1" applyAlignment="1">
      <alignment horizontal="right"/>
    </xf>
    <xf numFmtId="165" fontId="17" fillId="0" borderId="24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177" fontId="16" fillId="0" borderId="0" xfId="0" applyNumberFormat="1" applyFont="1" applyFill="1" applyAlignment="1">
      <alignment horizontal="right"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177" fontId="16" fillId="0" borderId="0" xfId="0" applyNumberFormat="1" applyFont="1" applyAlignment="1">
      <alignment horizontal="right"/>
    </xf>
    <xf numFmtId="49" fontId="17" fillId="0" borderId="26" xfId="0" quotePrefix="1" applyNumberFormat="1" applyFont="1" applyFill="1" applyBorder="1" applyAlignment="1">
      <alignment horizontal="left"/>
    </xf>
    <xf numFmtId="177" fontId="17" fillId="0" borderId="26" xfId="0" applyNumberFormat="1" applyFont="1" applyFill="1" applyBorder="1" applyAlignment="1">
      <alignment horizontal="right"/>
    </xf>
    <xf numFmtId="0" fontId="22" fillId="0" borderId="0" xfId="0" applyFont="1" applyFill="1"/>
    <xf numFmtId="9" fontId="4" fillId="0" borderId="7" xfId="2" applyFont="1" applyBorder="1"/>
    <xf numFmtId="0" fontId="23" fillId="0" borderId="0" xfId="0" applyFont="1" applyFill="1"/>
    <xf numFmtId="0" fontId="10" fillId="0" borderId="16" xfId="0" applyFont="1" applyFill="1" applyBorder="1" applyAlignment="1">
      <alignment horizontal="right"/>
    </xf>
    <xf numFmtId="17" fontId="8" fillId="0" borderId="0" xfId="0" applyNumberFormat="1" applyFont="1" applyFill="1" applyBorder="1"/>
    <xf numFmtId="15" fontId="8" fillId="0" borderId="0" xfId="0" applyNumberFormat="1" applyFont="1" applyFill="1" applyBorder="1"/>
    <xf numFmtId="10" fontId="8" fillId="0" borderId="0" xfId="2" applyNumberFormat="1" applyFont="1" applyFill="1" applyBorder="1"/>
    <xf numFmtId="178" fontId="8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/>
    <xf numFmtId="178" fontId="8" fillId="0" borderId="0" xfId="0" applyNumberFormat="1" applyFont="1" applyFill="1" applyBorder="1"/>
    <xf numFmtId="9" fontId="8" fillId="0" borderId="0" xfId="2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9" fontId="8" fillId="0" borderId="0" xfId="2" applyFont="1" applyFill="1" applyBorder="1" applyAlignment="1">
      <alignment horizontal="right" wrapText="1"/>
    </xf>
    <xf numFmtId="0" fontId="24" fillId="0" borderId="0" xfId="0" applyFont="1" applyFill="1" applyBorder="1"/>
    <xf numFmtId="0" fontId="24" fillId="0" borderId="14" xfId="0" applyFont="1" applyFill="1" applyBorder="1"/>
    <xf numFmtId="17" fontId="24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15" fontId="24" fillId="0" borderId="0" xfId="0" applyNumberFormat="1" applyFont="1" applyFill="1" applyBorder="1"/>
    <xf numFmtId="164" fontId="24" fillId="0" borderId="0" xfId="2" applyNumberFormat="1" applyFont="1" applyFill="1" applyBorder="1"/>
    <xf numFmtId="0" fontId="24" fillId="0" borderId="16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171" fontId="24" fillId="0" borderId="0" xfId="0" applyNumberFormat="1" applyFont="1" applyFill="1" applyBorder="1" applyAlignment="1">
      <alignment horizontal="right"/>
    </xf>
    <xf numFmtId="10" fontId="24" fillId="0" borderId="0" xfId="2" applyNumberFormat="1" applyFont="1" applyFill="1" applyBorder="1" applyAlignment="1">
      <alignment horizontal="right"/>
    </xf>
    <xf numFmtId="15" fontId="24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8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71" fontId="24" fillId="0" borderId="16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0" fontId="24" fillId="0" borderId="0" xfId="2" applyNumberFormat="1" applyFont="1" applyFill="1" applyBorder="1"/>
    <xf numFmtId="9" fontId="24" fillId="0" borderId="0" xfId="2" applyFont="1" applyFill="1" applyBorder="1" applyAlignment="1">
      <alignment horizontal="left"/>
    </xf>
    <xf numFmtId="9" fontId="24" fillId="0" borderId="0" xfId="2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 horizontal="right"/>
    </xf>
    <xf numFmtId="164" fontId="24" fillId="0" borderId="0" xfId="2" applyNumberFormat="1" applyFont="1" applyFill="1" applyBorder="1" applyAlignment="1">
      <alignment horizontal="left"/>
    </xf>
    <xf numFmtId="0" fontId="25" fillId="0" borderId="0" xfId="0" applyFont="1" applyFill="1" applyBorder="1"/>
    <xf numFmtId="164" fontId="24" fillId="0" borderId="0" xfId="2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24" xfId="2" applyNumberFormat="1" applyFont="1" applyFill="1" applyBorder="1" applyAlignment="1">
      <alignment horizontal="right"/>
    </xf>
    <xf numFmtId="175" fontId="7" fillId="0" borderId="24" xfId="0" applyNumberFormat="1" applyFont="1" applyFill="1" applyBorder="1" applyAlignment="1">
      <alignment horizontal="right"/>
    </xf>
    <xf numFmtId="10" fontId="7" fillId="0" borderId="24" xfId="2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9" fontId="14" fillId="0" borderId="0" xfId="2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/>
    <xf numFmtId="180" fontId="24" fillId="0" borderId="0" xfId="4" applyNumberFormat="1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67" fontId="23" fillId="0" borderId="0" xfId="0" applyNumberFormat="1" applyFont="1" applyFill="1"/>
    <xf numFmtId="164" fontId="8" fillId="0" borderId="0" xfId="2" applyNumberFormat="1" applyFont="1" applyFill="1" applyBorder="1"/>
    <xf numFmtId="167" fontId="17" fillId="4" borderId="18" xfId="0" applyNumberFormat="1" applyFont="1" applyFill="1" applyBorder="1" applyAlignment="1">
      <alignment horizontal="right"/>
    </xf>
    <xf numFmtId="168" fontId="7" fillId="4" borderId="18" xfId="0" applyNumberFormat="1" applyFont="1" applyFill="1" applyBorder="1" applyAlignment="1">
      <alignment horizontal="right"/>
    </xf>
    <xf numFmtId="167" fontId="16" fillId="4" borderId="0" xfId="0" applyNumberFormat="1" applyFont="1" applyFill="1" applyBorder="1" applyAlignment="1">
      <alignment horizontal="right"/>
    </xf>
    <xf numFmtId="168" fontId="16" fillId="4" borderId="0" xfId="0" applyNumberFormat="1" applyFont="1" applyFill="1" applyBorder="1" applyAlignment="1">
      <alignment horizontal="right"/>
    </xf>
    <xf numFmtId="167" fontId="15" fillId="4" borderId="0" xfId="0" applyNumberFormat="1" applyFont="1" applyFill="1" applyBorder="1" applyAlignment="1">
      <alignment horizontal="right"/>
    </xf>
    <xf numFmtId="168" fontId="17" fillId="4" borderId="0" xfId="0" applyNumberFormat="1" applyFont="1" applyFill="1" applyBorder="1" applyAlignment="1">
      <alignment horizontal="right"/>
    </xf>
    <xf numFmtId="167" fontId="17" fillId="4" borderId="24" xfId="0" applyNumberFormat="1" applyFont="1" applyFill="1" applyBorder="1" applyAlignment="1">
      <alignment horizontal="right"/>
    </xf>
    <xf numFmtId="166" fontId="7" fillId="4" borderId="18" xfId="0" applyNumberFormat="1" applyFont="1" applyFill="1" applyBorder="1" applyAlignment="1">
      <alignment horizontal="right"/>
    </xf>
    <xf numFmtId="175" fontId="16" fillId="4" borderId="0" xfId="0" applyNumberFormat="1" applyFont="1" applyFill="1" applyBorder="1" applyAlignment="1">
      <alignment horizontal="right"/>
    </xf>
    <xf numFmtId="166" fontId="24" fillId="4" borderId="18" xfId="0" applyNumberFormat="1" applyFont="1" applyFill="1" applyBorder="1" applyAlignment="1">
      <alignment horizontal="right"/>
    </xf>
    <xf numFmtId="181" fontId="24" fillId="0" borderId="0" xfId="1" applyNumberFormat="1" applyFont="1" applyFill="1" applyBorder="1"/>
    <xf numFmtId="37" fontId="7" fillId="4" borderId="18" xfId="0" applyNumberFormat="1" applyFont="1" applyFill="1" applyBorder="1" applyAlignment="1">
      <alignment horizontal="right"/>
    </xf>
    <xf numFmtId="168" fontId="24" fillId="4" borderId="0" xfId="0" applyNumberFormat="1" applyFont="1" applyFill="1" applyBorder="1" applyAlignment="1">
      <alignment horizontal="right"/>
    </xf>
    <xf numFmtId="164" fontId="24" fillId="4" borderId="0" xfId="2" applyNumberFormat="1" applyFont="1" applyFill="1" applyBorder="1"/>
    <xf numFmtId="164" fontId="24" fillId="4" borderId="0" xfId="2" applyNumberFormat="1" applyFont="1" applyFill="1" applyBorder="1" applyAlignment="1">
      <alignment horizontal="right"/>
    </xf>
    <xf numFmtId="164" fontId="24" fillId="4" borderId="0" xfId="2" applyNumberFormat="1" applyFont="1" applyFill="1" applyBorder="1" applyAlignment="1">
      <alignment vertic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11" fillId="0" borderId="0" xfId="3" applyFont="1" applyFill="1" applyBorder="1" applyAlignment="1"/>
    <xf numFmtId="167" fontId="10" fillId="0" borderId="18" xfId="0" applyNumberFormat="1" applyFont="1" applyFill="1" applyBorder="1" applyAlignment="1">
      <alignment horizontal="right"/>
    </xf>
    <xf numFmtId="182" fontId="8" fillId="4" borderId="0" xfId="1" applyNumberFormat="1" applyFont="1" applyFill="1" applyBorder="1" applyAlignment="1">
      <alignment horizontal="right"/>
    </xf>
    <xf numFmtId="166" fontId="7" fillId="0" borderId="18" xfId="0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180" fontId="10" fillId="0" borderId="18" xfId="0" applyNumberFormat="1" applyFont="1" applyFill="1" applyBorder="1" applyAlignment="1">
      <alignment horizontal="right"/>
    </xf>
    <xf numFmtId="180" fontId="7" fillId="4" borderId="18" xfId="0" applyNumberFormat="1" applyFont="1" applyFill="1" applyBorder="1" applyAlignment="1">
      <alignment horizontal="right"/>
    </xf>
    <xf numFmtId="180" fontId="7" fillId="4" borderId="24" xfId="0" applyNumberFormat="1" applyFont="1" applyFill="1" applyBorder="1" applyAlignment="1">
      <alignment horizontal="right"/>
    </xf>
    <xf numFmtId="9" fontId="19" fillId="0" borderId="2" xfId="2" applyNumberFormat="1" applyFont="1" applyFill="1" applyBorder="1"/>
    <xf numFmtId="9" fontId="19" fillId="0" borderId="4" xfId="2" applyNumberFormat="1" applyFont="1" applyFill="1" applyBorder="1"/>
    <xf numFmtId="9" fontId="19" fillId="0" borderId="6" xfId="2" applyNumberFormat="1" applyFont="1" applyFill="1" applyBorder="1"/>
    <xf numFmtId="0" fontId="3" fillId="0" borderId="29" xfId="0" applyFont="1" applyFill="1" applyBorder="1" applyAlignment="1">
      <alignment horizontal="right"/>
    </xf>
    <xf numFmtId="15" fontId="24" fillId="0" borderId="0" xfId="0" applyNumberFormat="1" applyFont="1" applyFill="1" applyBorder="1" applyAlignment="1">
      <alignment horizontal="left"/>
    </xf>
    <xf numFmtId="0" fontId="26" fillId="0" borderId="0" xfId="0" applyFont="1" applyFill="1" applyBorder="1"/>
    <xf numFmtId="17" fontId="8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/>
    </xf>
    <xf numFmtId="9" fontId="24" fillId="0" borderId="0" xfId="2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81" fontId="24" fillId="0" borderId="0" xfId="1" applyNumberFormat="1" applyFont="1" applyFill="1" applyBorder="1" applyAlignment="1">
      <alignment vertical="center"/>
    </xf>
    <xf numFmtId="180" fontId="24" fillId="0" borderId="0" xfId="4" applyNumberFormat="1" applyFont="1" applyFill="1" applyBorder="1" applyAlignment="1">
      <alignment horizontal="right" vertical="center"/>
    </xf>
    <xf numFmtId="15" fontId="24" fillId="0" borderId="0" xfId="0" applyNumberFormat="1" applyFont="1" applyFill="1" applyBorder="1" applyAlignment="1">
      <alignment vertical="center"/>
    </xf>
    <xf numFmtId="10" fontId="24" fillId="0" borderId="0" xfId="2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Protection="1"/>
    <xf numFmtId="0" fontId="27" fillId="0" borderId="18" xfId="0" applyFont="1" applyFill="1" applyBorder="1" applyAlignment="1">
      <alignment horizontal="left"/>
    </xf>
    <xf numFmtId="180" fontId="17" fillId="4" borderId="18" xfId="0" applyNumberFormat="1" applyFont="1" applyFill="1" applyBorder="1" applyAlignment="1">
      <alignment horizontal="right"/>
    </xf>
    <xf numFmtId="9" fontId="11" fillId="0" borderId="0" xfId="2" applyFont="1" applyFill="1" applyBorder="1" applyAlignment="1">
      <alignment horizontal="right" wrapText="1"/>
    </xf>
    <xf numFmtId="166" fontId="10" fillId="0" borderId="18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17" fillId="4" borderId="24" xfId="0" applyNumberFormat="1" applyFont="1" applyFill="1" applyBorder="1" applyAlignment="1">
      <alignment horizontal="left"/>
    </xf>
    <xf numFmtId="171" fontId="7" fillId="0" borderId="18" xfId="0" applyNumberFormat="1" applyFont="1" applyFill="1" applyBorder="1" applyAlignment="1">
      <alignment horizontal="left"/>
    </xf>
    <xf numFmtId="183" fontId="8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2H20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FY25+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0.02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0.1</c:v>
                </c:pt>
                <c:pt idx="6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2H20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FY25+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0.01</c:v>
                </c:pt>
                <c:pt idx="1">
                  <c:v>0.14000000000000001</c:v>
                </c:pt>
                <c:pt idx="2">
                  <c:v>0.11</c:v>
                </c:pt>
                <c:pt idx="3">
                  <c:v>0.15</c:v>
                </c:pt>
                <c:pt idx="4">
                  <c:v>0.13</c:v>
                </c:pt>
                <c:pt idx="5">
                  <c:v>0.12</c:v>
                </c:pt>
                <c:pt idx="6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0.67</c:v>
                </c:pt>
                <c:pt idx="1">
                  <c:v>0.28000000000000003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06-408E-A64A-717733568CE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006-408E-A64A-717733568CE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06-408E-A64A-717733568CE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006-408E-A64A-717733568CE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006-408E-A64A-717733568C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006-408E-A64A-717733568C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006-408E-A64A-717733568C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06-408E-A64A-717733568CE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006-408E-A64A-717733568CEC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6-408E-A64A-717733568C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0.64</c:v>
                </c:pt>
                <c:pt idx="1">
                  <c:v>0.18</c:v>
                </c:pt>
                <c:pt idx="2">
                  <c:v>0.11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0.62</c:v>
                </c:pt>
                <c:pt idx="1">
                  <c:v>0.08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73A-45E4-A6DD-CC19B03E8C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7.0962704070158034E-2"/>
                  <c:y val="-2.880851824785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Other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0.34</c:v>
                </c:pt>
                <c:pt idx="1">
                  <c:v>0.62</c:v>
                </c:pt>
                <c:pt idx="2">
                  <c:v>0.03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2H20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FY25+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0.04</c:v>
                </c:pt>
                <c:pt idx="2">
                  <c:v>0.09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-2.1975681111720605E-2"/>
                  <c:y val="-2.4242433497469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Canberra</c:v>
                </c:pt>
                <c:pt idx="3">
                  <c:v>Perth</c:v>
                </c:pt>
                <c:pt idx="4">
                  <c:v>Brisbane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0.56000000000000005</c:v>
                </c:pt>
                <c:pt idx="1">
                  <c:v>0.28999999999999998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AF-4740-A0F2-26B56372C10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AF-4740-A0F2-26B56372C10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FY25+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0.02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0.14000000000000001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9E0-4466-A89D-0BBB2FD41A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0.42</c:v>
                </c:pt>
                <c:pt idx="1">
                  <c:v>0.23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60167</xdr:rowOff>
    </xdr:from>
    <xdr:to>
      <xdr:col>5</xdr:col>
      <xdr:colOff>792173</xdr:colOff>
      <xdr:row>46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ydcoshr01/Comshare/FDC/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2"/>
  <sheetViews>
    <sheetView showGridLines="0" topLeftCell="C1" zoomScale="70" zoomScaleNormal="70" workbookViewId="0">
      <selection activeCell="K49" sqref="K49"/>
    </sheetView>
  </sheetViews>
  <sheetFormatPr defaultColWidth="9.19921875" defaultRowHeight="12.75" x14ac:dyDescent="0.35"/>
  <cols>
    <col min="1" max="1" width="9.19921875" style="13"/>
    <col min="2" max="2" width="16.53125" style="13" customWidth="1"/>
    <col min="3" max="6" width="13.796875" style="13" customWidth="1"/>
    <col min="7" max="7" width="19.796875" style="13" customWidth="1"/>
    <col min="8" max="13" width="13.796875" style="13" customWidth="1"/>
    <col min="14" max="16384" width="9.19921875" style="13"/>
  </cols>
  <sheetData>
    <row r="2" spans="1:9" ht="13.15" x14ac:dyDescent="0.4">
      <c r="A2" s="2"/>
      <c r="B2" s="22" t="s">
        <v>242</v>
      </c>
      <c r="F2" s="2"/>
      <c r="G2" s="22" t="s">
        <v>243</v>
      </c>
      <c r="I2" s="23"/>
    </row>
    <row r="3" spans="1:9" ht="13.15" x14ac:dyDescent="0.4">
      <c r="B3" s="22"/>
    </row>
    <row r="4" spans="1:9" ht="13.15" x14ac:dyDescent="0.4">
      <c r="B4" s="22"/>
    </row>
    <row r="5" spans="1:9" ht="13.15" x14ac:dyDescent="0.4">
      <c r="B5" s="22"/>
    </row>
    <row r="6" spans="1:9" ht="13.15" x14ac:dyDescent="0.4">
      <c r="B6" s="22"/>
    </row>
    <row r="7" spans="1:9" ht="13.15" x14ac:dyDescent="0.4">
      <c r="B7" s="22"/>
    </row>
    <row r="8" spans="1:9" ht="13.15" x14ac:dyDescent="0.4">
      <c r="B8" s="22"/>
    </row>
    <row r="9" spans="1:9" ht="13.15" x14ac:dyDescent="0.4">
      <c r="B9" s="22"/>
    </row>
    <row r="10" spans="1:9" ht="13.15" x14ac:dyDescent="0.4">
      <c r="B10" s="22"/>
    </row>
    <row r="11" spans="1:9" ht="13.15" x14ac:dyDescent="0.4">
      <c r="B11" s="22"/>
    </row>
    <row r="12" spans="1:9" ht="13.15" x14ac:dyDescent="0.4">
      <c r="B12" s="22"/>
    </row>
    <row r="13" spans="1:9" ht="13.15" x14ac:dyDescent="0.4">
      <c r="B13" s="22"/>
    </row>
    <row r="14" spans="1:9" ht="13.15" x14ac:dyDescent="0.4">
      <c r="B14" s="22"/>
    </row>
    <row r="15" spans="1:9" ht="13.15" x14ac:dyDescent="0.4">
      <c r="B15" s="22"/>
    </row>
    <row r="16" spans="1:9" ht="13.15" x14ac:dyDescent="0.4">
      <c r="B16" s="22"/>
    </row>
    <row r="17" spans="1:10" ht="13.15" x14ac:dyDescent="0.4">
      <c r="B17" s="22"/>
    </row>
    <row r="18" spans="1:10" ht="13.15" x14ac:dyDescent="0.4">
      <c r="B18" s="22"/>
    </row>
    <row r="19" spans="1:10" ht="13.15" x14ac:dyDescent="0.4">
      <c r="B19" s="22"/>
    </row>
    <row r="20" spans="1:10" ht="13.15" x14ac:dyDescent="0.4">
      <c r="B20" s="22"/>
    </row>
    <row r="21" spans="1:10" x14ac:dyDescent="0.35">
      <c r="B21" s="4" t="s">
        <v>10</v>
      </c>
      <c r="C21" s="24">
        <v>0.64</v>
      </c>
      <c r="D21" s="17"/>
      <c r="E21" s="17"/>
      <c r="G21" s="4" t="s">
        <v>18</v>
      </c>
      <c r="H21" s="24">
        <v>0.62</v>
      </c>
      <c r="I21" s="17"/>
      <c r="J21" s="17"/>
    </row>
    <row r="22" spans="1:10" x14ac:dyDescent="0.35">
      <c r="B22" s="6" t="s">
        <v>14</v>
      </c>
      <c r="C22" s="25">
        <v>0.18</v>
      </c>
      <c r="D22" s="17"/>
      <c r="E22" s="17"/>
      <c r="G22" s="6" t="s">
        <v>164</v>
      </c>
      <c r="H22" s="25">
        <v>0.08</v>
      </c>
      <c r="I22" s="17"/>
      <c r="J22" s="17"/>
    </row>
    <row r="23" spans="1:10" x14ac:dyDescent="0.35">
      <c r="B23" s="6" t="s">
        <v>12</v>
      </c>
      <c r="C23" s="25">
        <v>0.11</v>
      </c>
      <c r="D23" s="17"/>
      <c r="E23" s="17"/>
      <c r="G23" s="6" t="s">
        <v>141</v>
      </c>
      <c r="H23" s="25">
        <v>0.3</v>
      </c>
      <c r="I23" s="17"/>
      <c r="J23" s="17"/>
    </row>
    <row r="24" spans="1:10" ht="13.15" x14ac:dyDescent="0.4">
      <c r="B24" s="6" t="s">
        <v>19</v>
      </c>
      <c r="C24" s="25">
        <v>0.04</v>
      </c>
      <c r="H24" s="19">
        <f>SUM(H20:H23)</f>
        <v>1</v>
      </c>
      <c r="I24" s="17"/>
      <c r="J24" s="17"/>
    </row>
    <row r="25" spans="1:10" x14ac:dyDescent="0.35">
      <c r="B25" s="6" t="s">
        <v>3</v>
      </c>
      <c r="C25" s="25">
        <v>0.03</v>
      </c>
      <c r="D25" s="17"/>
      <c r="E25" s="17"/>
      <c r="I25" s="17"/>
      <c r="J25" s="17"/>
    </row>
    <row r="26" spans="1:10" ht="13.15" x14ac:dyDescent="0.4">
      <c r="C26" s="26">
        <f>SUM(C21:C25)</f>
        <v>1</v>
      </c>
      <c r="H26" s="32"/>
    </row>
    <row r="27" spans="1:10" x14ac:dyDescent="0.35">
      <c r="C27" s="27"/>
    </row>
    <row r="28" spans="1:10" x14ac:dyDescent="0.35">
      <c r="C28" s="27"/>
    </row>
    <row r="29" spans="1:10" x14ac:dyDescent="0.35">
      <c r="C29" s="27"/>
    </row>
    <row r="30" spans="1:10" x14ac:dyDescent="0.35">
      <c r="C30" s="27"/>
    </row>
    <row r="31" spans="1:10" ht="13.15" x14ac:dyDescent="0.4">
      <c r="A31" s="2"/>
      <c r="B31" s="22" t="s">
        <v>20</v>
      </c>
    </row>
    <row r="32" spans="1:10" ht="6" customHeight="1" x14ac:dyDescent="0.35"/>
    <row r="48" spans="2:9" ht="13.15" x14ac:dyDescent="0.4">
      <c r="B48" s="10" t="s">
        <v>5</v>
      </c>
      <c r="C48" s="16" t="s">
        <v>6</v>
      </c>
      <c r="D48" s="16" t="s">
        <v>244</v>
      </c>
      <c r="E48" s="16" t="s">
        <v>21</v>
      </c>
      <c r="F48" s="28" t="s">
        <v>145</v>
      </c>
      <c r="G48" s="28" t="s">
        <v>151</v>
      </c>
      <c r="H48" s="28" t="s">
        <v>208</v>
      </c>
      <c r="I48" s="28" t="s">
        <v>209</v>
      </c>
    </row>
    <row r="49" spans="2:10" ht="13.15" x14ac:dyDescent="0.4">
      <c r="B49" s="11" t="s">
        <v>7</v>
      </c>
      <c r="C49" s="20">
        <v>0.02</v>
      </c>
      <c r="D49" s="20">
        <v>7.0000000000000007E-2</v>
      </c>
      <c r="E49" s="20">
        <v>0.1</v>
      </c>
      <c r="F49" s="20">
        <v>0.11</v>
      </c>
      <c r="G49" s="20">
        <v>0.09</v>
      </c>
      <c r="H49" s="20">
        <v>0.1</v>
      </c>
      <c r="I49" s="21">
        <v>0.51</v>
      </c>
      <c r="J49" s="26">
        <f>SUM(C49:I49)</f>
        <v>1</v>
      </c>
    </row>
    <row r="51" spans="2:10" ht="13.15" x14ac:dyDescent="0.4">
      <c r="B51" s="29"/>
      <c r="C51" s="30"/>
      <c r="D51" s="31"/>
      <c r="E51" s="31"/>
      <c r="F51" s="31"/>
      <c r="G51" s="31"/>
      <c r="H51" s="31"/>
    </row>
    <row r="52" spans="2:10" ht="13.15" x14ac:dyDescent="0.4">
      <c r="C52" s="30"/>
      <c r="D52" s="31"/>
      <c r="E52" s="31"/>
      <c r="F52" s="31"/>
      <c r="G52" s="31"/>
      <c r="H52" s="31"/>
    </row>
    <row r="53" spans="2:10" ht="13.15" x14ac:dyDescent="0.4">
      <c r="C53" s="31"/>
    </row>
    <row r="82" spans="3:3" x14ac:dyDescent="0.35">
      <c r="C82" s="3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showGridLines="0" zoomScale="85" zoomScaleNormal="85" workbookViewId="0">
      <selection activeCell="I54" sqref="I54"/>
    </sheetView>
  </sheetViews>
  <sheetFormatPr defaultColWidth="9.19921875" defaultRowHeight="12.75" x14ac:dyDescent="0.35"/>
  <cols>
    <col min="1" max="1" width="9.19921875" style="2"/>
    <col min="2" max="2" width="14.796875" style="2" customWidth="1"/>
    <col min="3" max="16384" width="9.19921875" style="2"/>
  </cols>
  <sheetData>
    <row r="2" spans="2:19" ht="13.15" x14ac:dyDescent="0.4">
      <c r="B2" s="1" t="s">
        <v>246</v>
      </c>
      <c r="I2" s="1" t="s">
        <v>247</v>
      </c>
      <c r="S2" s="3"/>
    </row>
    <row r="3" spans="2:19" s="1" customFormat="1" ht="13.15" x14ac:dyDescent="0.4"/>
    <row r="20" spans="2:13" ht="13.15" x14ac:dyDescent="0.4">
      <c r="B20" s="1"/>
      <c r="C20" s="1"/>
    </row>
    <row r="21" spans="2:13" ht="13.15" x14ac:dyDescent="0.4">
      <c r="B21" s="1"/>
      <c r="C21" s="1"/>
    </row>
    <row r="22" spans="2:13" x14ac:dyDescent="0.35">
      <c r="B22" s="4" t="s">
        <v>0</v>
      </c>
      <c r="C22" s="259">
        <v>0.34</v>
      </c>
      <c r="E22" s="5"/>
      <c r="F22" s="5"/>
      <c r="I22" s="4" t="s">
        <v>248</v>
      </c>
      <c r="J22" s="259">
        <v>0.56000000000000005</v>
      </c>
      <c r="L22" s="5"/>
      <c r="M22" s="5"/>
    </row>
    <row r="23" spans="2:13" x14ac:dyDescent="0.35">
      <c r="B23" s="6" t="s">
        <v>1</v>
      </c>
      <c r="C23" s="260">
        <v>0.62</v>
      </c>
      <c r="E23" s="5"/>
      <c r="F23" s="5"/>
      <c r="I23" s="6" t="s">
        <v>249</v>
      </c>
      <c r="J23" s="260">
        <v>0.28999999999999998</v>
      </c>
      <c r="L23" s="5"/>
      <c r="M23" s="5"/>
    </row>
    <row r="24" spans="2:13" x14ac:dyDescent="0.35">
      <c r="B24" s="6" t="s">
        <v>2</v>
      </c>
      <c r="C24" s="260">
        <v>0.03</v>
      </c>
      <c r="E24" s="5"/>
      <c r="F24" s="5"/>
      <c r="I24" s="6" t="s">
        <v>250</v>
      </c>
      <c r="J24" s="260">
        <v>0.04</v>
      </c>
      <c r="M24" s="5"/>
    </row>
    <row r="25" spans="2:13" x14ac:dyDescent="0.35">
      <c r="B25" s="7" t="s">
        <v>245</v>
      </c>
      <c r="C25" s="261">
        <v>0.01</v>
      </c>
      <c r="E25" s="5"/>
      <c r="F25" s="5"/>
      <c r="I25" s="6" t="s">
        <v>251</v>
      </c>
      <c r="J25" s="260">
        <v>7.0000000000000007E-2</v>
      </c>
      <c r="L25" s="5"/>
      <c r="M25" s="5"/>
    </row>
    <row r="26" spans="2:13" ht="13.15" x14ac:dyDescent="0.4">
      <c r="C26" s="19">
        <f>SUM(C22:C25)</f>
        <v>1</v>
      </c>
      <c r="E26" s="5"/>
      <c r="F26" s="5"/>
      <c r="I26" s="7" t="s">
        <v>252</v>
      </c>
      <c r="J26" s="261">
        <v>0.04</v>
      </c>
      <c r="L26" s="5"/>
      <c r="M26" s="5"/>
    </row>
    <row r="27" spans="2:13" ht="13.15" x14ac:dyDescent="0.4">
      <c r="I27" s="8"/>
      <c r="J27" s="71">
        <f>SUM(J22:J26)</f>
        <v>1.0000000000000002</v>
      </c>
      <c r="L27" s="5"/>
      <c r="M27" s="5"/>
    </row>
    <row r="28" spans="2:13" x14ac:dyDescent="0.35">
      <c r="L28" s="5"/>
      <c r="M28" s="5"/>
    </row>
    <row r="29" spans="2:13" x14ac:dyDescent="0.35">
      <c r="I29" s="8"/>
      <c r="J29" s="9"/>
      <c r="L29" s="5"/>
      <c r="M29" s="5"/>
    </row>
    <row r="30" spans="2:13" x14ac:dyDescent="0.35">
      <c r="I30" s="8"/>
      <c r="J30" s="9"/>
      <c r="L30" s="5"/>
      <c r="M30" s="5"/>
    </row>
    <row r="31" spans="2:13" x14ac:dyDescent="0.35">
      <c r="I31" s="8"/>
      <c r="J31" s="9"/>
      <c r="L31" s="5"/>
      <c r="M31" s="5"/>
    </row>
    <row r="32" spans="2:13" ht="13.15" x14ac:dyDescent="0.4">
      <c r="B32" s="1" t="s">
        <v>4</v>
      </c>
      <c r="I32" s="8"/>
      <c r="J32" s="9"/>
      <c r="L32" s="5"/>
      <c r="M32" s="5"/>
    </row>
    <row r="33" spans="12:12" x14ac:dyDescent="0.35">
      <c r="L33" s="5"/>
    </row>
    <row r="34" spans="12:12" x14ac:dyDescent="0.35">
      <c r="L34" s="5"/>
    </row>
    <row r="51" spans="2:10" ht="13.15" x14ac:dyDescent="0.4">
      <c r="B51" s="1"/>
    </row>
    <row r="53" spans="2:10" ht="13.15" x14ac:dyDescent="0.4">
      <c r="B53" s="10" t="s">
        <v>5</v>
      </c>
      <c r="C53" s="16" t="s">
        <v>6</v>
      </c>
      <c r="D53" s="16" t="s">
        <v>244</v>
      </c>
      <c r="E53" s="16" t="s">
        <v>21</v>
      </c>
      <c r="F53" s="16" t="s">
        <v>145</v>
      </c>
      <c r="G53" s="16" t="s">
        <v>151</v>
      </c>
      <c r="H53" s="16" t="s">
        <v>208</v>
      </c>
      <c r="I53" s="262" t="s">
        <v>209</v>
      </c>
    </row>
    <row r="54" spans="2:10" ht="13.15" x14ac:dyDescent="0.4">
      <c r="B54" s="11" t="s">
        <v>7</v>
      </c>
      <c r="C54" s="72">
        <v>0.02</v>
      </c>
      <c r="D54" s="72">
        <v>0.04</v>
      </c>
      <c r="E54" s="72">
        <v>0.09</v>
      </c>
      <c r="F54" s="72">
        <v>0.08</v>
      </c>
      <c r="G54" s="72">
        <v>7.0000000000000007E-2</v>
      </c>
      <c r="H54" s="72">
        <v>0.09</v>
      </c>
      <c r="I54" s="73">
        <v>0.61</v>
      </c>
      <c r="J54" s="19">
        <f>SUM(C54:I54)</f>
        <v>1</v>
      </c>
    </row>
    <row r="55" spans="2:10" x14ac:dyDescent="0.35">
      <c r="B55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2"/>
  <sheetViews>
    <sheetView showGridLines="0" zoomScale="55" zoomScaleNormal="55" workbookViewId="0">
      <selection activeCell="E51" sqref="E51"/>
    </sheetView>
  </sheetViews>
  <sheetFormatPr defaultColWidth="9.19921875" defaultRowHeight="12.75" x14ac:dyDescent="0.35"/>
  <cols>
    <col min="1" max="1" width="9.19921875" style="13"/>
    <col min="2" max="2" width="31.19921875" style="13" bestFit="1" customWidth="1"/>
    <col min="3" max="5" width="8.796875" style="13" customWidth="1"/>
    <col min="6" max="6" width="7.46484375" style="13" customWidth="1"/>
    <col min="7" max="7" width="13.46484375" style="13" customWidth="1"/>
    <col min="8" max="9" width="8.796875" style="13" customWidth="1"/>
    <col min="10" max="16384" width="9.19921875" style="13"/>
  </cols>
  <sheetData>
    <row r="2" spans="2:16" ht="13.15" x14ac:dyDescent="0.4">
      <c r="B2" s="1" t="s">
        <v>253</v>
      </c>
      <c r="C2" s="2"/>
      <c r="D2" s="2"/>
      <c r="E2" s="2"/>
      <c r="F2" s="2"/>
      <c r="G2" s="1" t="s">
        <v>8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3.15" x14ac:dyDescent="0.4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3.15" x14ac:dyDescent="0.4">
      <c r="B24" s="15" t="s">
        <v>248</v>
      </c>
      <c r="C24" s="18">
        <v>1</v>
      </c>
      <c r="D24" s="2"/>
      <c r="E24" s="2"/>
      <c r="F24" s="2"/>
      <c r="G24" s="10" t="s">
        <v>5</v>
      </c>
      <c r="H24" s="16" t="s">
        <v>6</v>
      </c>
      <c r="I24" s="16" t="s">
        <v>244</v>
      </c>
      <c r="J24" s="16" t="s">
        <v>21</v>
      </c>
      <c r="K24" s="28" t="s">
        <v>145</v>
      </c>
      <c r="L24" s="28" t="s">
        <v>151</v>
      </c>
      <c r="M24" s="28" t="s">
        <v>208</v>
      </c>
      <c r="N24" s="28" t="s">
        <v>209</v>
      </c>
      <c r="O24" s="2"/>
      <c r="P24" s="2"/>
    </row>
    <row r="25" spans="2:16" ht="13.15" x14ac:dyDescent="0.4">
      <c r="B25" s="2"/>
      <c r="C25" s="19">
        <f>SUM(C24:C24)</f>
        <v>1</v>
      </c>
      <c r="D25" s="2"/>
      <c r="E25" s="2"/>
      <c r="F25" s="2"/>
      <c r="G25" s="11" t="s">
        <v>7</v>
      </c>
      <c r="H25" s="20">
        <v>0</v>
      </c>
      <c r="I25" s="20">
        <v>0.02</v>
      </c>
      <c r="J25" s="20">
        <v>0.11</v>
      </c>
      <c r="K25" s="20">
        <v>7.0000000000000007E-2</v>
      </c>
      <c r="L25" s="20">
        <v>0.05</v>
      </c>
      <c r="M25" s="20">
        <v>0.14000000000000001</v>
      </c>
      <c r="N25" s="21">
        <v>0.61</v>
      </c>
      <c r="O25" s="19">
        <f>SUM(H25:N25)</f>
        <v>1</v>
      </c>
      <c r="P25" s="2"/>
    </row>
    <row r="26" spans="2:16" x14ac:dyDescent="0.35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35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35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35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35">
      <c r="C30" s="17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35">
      <c r="C31" s="17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35"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54"/>
  <sheetViews>
    <sheetView showGridLines="0" zoomScale="70" zoomScaleNormal="70" workbookViewId="0">
      <selection activeCell="H44" sqref="H44"/>
    </sheetView>
  </sheetViews>
  <sheetFormatPr defaultColWidth="9.19921875" defaultRowHeight="12.75" x14ac:dyDescent="0.35"/>
  <cols>
    <col min="1" max="1" width="9.19921875" style="13"/>
    <col min="2" max="2" width="31.19921875" style="13" bestFit="1" customWidth="1"/>
    <col min="3" max="5" width="8.796875" style="13" customWidth="1"/>
    <col min="6" max="6" width="7.46484375" style="13" customWidth="1"/>
    <col min="7" max="7" width="13.46484375" style="13" customWidth="1"/>
    <col min="8" max="8" width="8.796875" style="13" customWidth="1"/>
    <col min="9" max="9" width="14.19921875" style="13" customWidth="1"/>
    <col min="10" max="16384" width="9.19921875" style="13"/>
  </cols>
  <sheetData>
    <row r="2" spans="2:16" ht="13.15" x14ac:dyDescent="0.4">
      <c r="B2" s="1" t="s">
        <v>254</v>
      </c>
      <c r="C2" s="2"/>
      <c r="D2" s="2"/>
      <c r="E2" s="2"/>
      <c r="F2" s="2"/>
      <c r="H2" s="2"/>
      <c r="I2" s="1" t="s">
        <v>255</v>
      </c>
      <c r="J2" s="2"/>
      <c r="K2" s="2"/>
      <c r="L2" s="2"/>
      <c r="M2" s="2"/>
      <c r="N2" s="2"/>
      <c r="O2" s="2"/>
      <c r="P2" s="3"/>
    </row>
    <row r="3" spans="2:16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3.15" x14ac:dyDescent="0.4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35">
      <c r="B24" s="15" t="s">
        <v>9</v>
      </c>
      <c r="C24" s="18">
        <v>0.42</v>
      </c>
      <c r="D24" s="2"/>
      <c r="E24" s="2"/>
      <c r="F24" s="2"/>
      <c r="I24" s="15" t="s">
        <v>10</v>
      </c>
      <c r="J24" s="161">
        <v>0.67</v>
      </c>
      <c r="P24" s="2"/>
    </row>
    <row r="25" spans="2:16" x14ac:dyDescent="0.35">
      <c r="B25" s="15" t="s">
        <v>11</v>
      </c>
      <c r="C25" s="18">
        <v>0.23</v>
      </c>
      <c r="D25" s="2"/>
      <c r="E25" s="2"/>
      <c r="F25" s="2"/>
      <c r="I25" s="15" t="s">
        <v>12</v>
      </c>
      <c r="J25" s="161">
        <v>0.28000000000000003</v>
      </c>
      <c r="P25" s="2"/>
    </row>
    <row r="26" spans="2:16" x14ac:dyDescent="0.35">
      <c r="B26" s="15" t="s">
        <v>13</v>
      </c>
      <c r="C26" s="18">
        <v>0.14000000000000001</v>
      </c>
      <c r="D26" s="2"/>
      <c r="E26" s="2"/>
      <c r="F26" s="2"/>
      <c r="G26" s="2"/>
      <c r="H26" s="2"/>
      <c r="I26" s="15" t="s">
        <v>14</v>
      </c>
      <c r="J26" s="161">
        <v>0.03</v>
      </c>
      <c r="K26" s="2"/>
      <c r="L26" s="2"/>
      <c r="M26" s="2"/>
      <c r="N26" s="2"/>
      <c r="O26" s="2"/>
      <c r="P26" s="2"/>
    </row>
    <row r="27" spans="2:16" x14ac:dyDescent="0.35">
      <c r="B27" s="15" t="s">
        <v>15</v>
      </c>
      <c r="C27" s="18">
        <v>0.09</v>
      </c>
      <c r="D27" s="2"/>
      <c r="E27" s="2"/>
      <c r="F27" s="2"/>
      <c r="G27" s="2"/>
      <c r="H27" s="2"/>
      <c r="I27" s="15" t="s">
        <v>3</v>
      </c>
      <c r="J27" s="161">
        <v>0.02</v>
      </c>
      <c r="K27" s="2"/>
      <c r="L27" s="2"/>
      <c r="M27" s="2"/>
      <c r="N27" s="2"/>
      <c r="O27" s="2"/>
      <c r="P27" s="2"/>
    </row>
    <row r="28" spans="2:16" ht="13.15" x14ac:dyDescent="0.4">
      <c r="B28" s="15" t="s">
        <v>16</v>
      </c>
      <c r="C28" s="18">
        <v>0.12</v>
      </c>
      <c r="D28" s="2"/>
      <c r="E28" s="2"/>
      <c r="F28" s="2"/>
      <c r="G28" s="2"/>
      <c r="H28" s="2"/>
      <c r="I28" s="12"/>
      <c r="J28" s="19">
        <f>SUM(J24:J27)</f>
        <v>1</v>
      </c>
      <c r="K28" s="2"/>
      <c r="L28" s="2"/>
      <c r="M28" s="2"/>
      <c r="N28" s="2"/>
      <c r="O28" s="2"/>
      <c r="P28" s="2"/>
    </row>
    <row r="29" spans="2:16" ht="13.15" x14ac:dyDescent="0.4">
      <c r="B29" s="12"/>
      <c r="C29" s="19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35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35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35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ht="13.15" x14ac:dyDescent="0.4">
      <c r="B33" s="1" t="s">
        <v>17</v>
      </c>
      <c r="C33" s="17"/>
      <c r="D33" s="17"/>
    </row>
    <row r="34" spans="2:4" x14ac:dyDescent="0.35">
      <c r="C34" s="17"/>
      <c r="D34" s="17"/>
    </row>
    <row r="53" spans="2:10" ht="13.15" x14ac:dyDescent="0.4">
      <c r="B53" s="10" t="s">
        <v>5</v>
      </c>
      <c r="C53" s="16" t="s">
        <v>6</v>
      </c>
      <c r="D53" s="16" t="s">
        <v>244</v>
      </c>
      <c r="E53" s="16" t="s">
        <v>21</v>
      </c>
      <c r="F53" s="28" t="s">
        <v>145</v>
      </c>
      <c r="G53" s="28" t="s">
        <v>151</v>
      </c>
      <c r="H53" s="28" t="s">
        <v>208</v>
      </c>
      <c r="I53" s="28" t="s">
        <v>209</v>
      </c>
      <c r="J53" s="2"/>
    </row>
    <row r="54" spans="2:10" ht="13.15" x14ac:dyDescent="0.4">
      <c r="B54" s="11" t="s">
        <v>7</v>
      </c>
      <c r="C54" s="20">
        <v>0.01</v>
      </c>
      <c r="D54" s="20">
        <v>0.14000000000000001</v>
      </c>
      <c r="E54" s="20">
        <v>0.11</v>
      </c>
      <c r="F54" s="20">
        <v>0.15</v>
      </c>
      <c r="G54" s="20">
        <v>0.13</v>
      </c>
      <c r="H54" s="20">
        <v>0.12</v>
      </c>
      <c r="I54" s="21">
        <v>0.34</v>
      </c>
      <c r="J54" s="19"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8"/>
  <sheetViews>
    <sheetView showGridLines="0" zoomScale="70" zoomScaleNormal="70" workbookViewId="0">
      <selection activeCell="H22" sqref="H22"/>
    </sheetView>
  </sheetViews>
  <sheetFormatPr defaultColWidth="9.19921875" defaultRowHeight="14.25" x14ac:dyDescent="0.45"/>
  <cols>
    <col min="1" max="1" width="3.46484375" style="162" customWidth="1"/>
    <col min="2" max="2" width="62.796875" style="162" customWidth="1"/>
    <col min="3" max="3" width="22.46484375" style="162" customWidth="1"/>
    <col min="4" max="4" width="9.19921875" style="162"/>
    <col min="5" max="5" width="51.73046875" style="162" customWidth="1"/>
    <col min="6" max="6" width="25.73046875" style="162" customWidth="1"/>
    <col min="7" max="7" width="13.73046875" style="162" customWidth="1"/>
    <col min="8" max="8" width="13.19921875" style="162" customWidth="1"/>
    <col min="9" max="9" width="11.19921875" style="162" customWidth="1"/>
    <col min="10" max="10" width="12" style="162" customWidth="1"/>
    <col min="11" max="11" width="23.53125" style="162" customWidth="1"/>
    <col min="12" max="12" width="14.19921875" style="162" customWidth="1"/>
    <col min="13" max="13" width="9.19921875" style="162"/>
    <col min="14" max="14" width="12.19921875" style="162" customWidth="1"/>
    <col min="15" max="15" width="9.19921875" style="162"/>
    <col min="16" max="21" width="10" style="162" bestFit="1" customWidth="1"/>
    <col min="22" max="22" width="10.796875" style="162" bestFit="1" customWidth="1"/>
    <col min="23" max="23" width="10.796875" style="162" customWidth="1"/>
    <col min="24" max="16384" width="9.19921875" style="162"/>
  </cols>
  <sheetData>
    <row r="1" spans="1:24" x14ac:dyDescent="0.45">
      <c r="A1" s="33"/>
      <c r="B1" s="33"/>
      <c r="C1" s="33"/>
      <c r="D1" s="34"/>
      <c r="E1" s="34"/>
      <c r="F1" s="35"/>
      <c r="G1" s="35"/>
      <c r="H1" s="35"/>
      <c r="I1" s="35"/>
      <c r="J1" s="35"/>
      <c r="K1" s="3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15.75" x14ac:dyDescent="0.5">
      <c r="A2" s="33"/>
      <c r="B2" s="36" t="s">
        <v>22</v>
      </c>
      <c r="C2" s="263">
        <v>43830</v>
      </c>
      <c r="D2" s="34"/>
      <c r="E2" s="34"/>
      <c r="F2" s="35"/>
      <c r="G2" s="35"/>
      <c r="H2" s="35"/>
      <c r="I2" s="35"/>
      <c r="J2" s="35"/>
      <c r="K2" s="3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4" x14ac:dyDescent="0.45">
      <c r="A3" s="33"/>
      <c r="B3" s="33"/>
      <c r="C3" s="33"/>
      <c r="D3" s="34"/>
      <c r="E3" s="34"/>
      <c r="F3" s="35"/>
      <c r="G3" s="35"/>
      <c r="H3" s="35"/>
      <c r="I3" s="39"/>
      <c r="J3" s="35"/>
      <c r="K3" s="3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4" x14ac:dyDescent="0.45">
      <c r="A4" s="37"/>
      <c r="B4" s="37"/>
      <c r="C4" s="37"/>
      <c r="D4" s="37"/>
      <c r="E4" s="37"/>
      <c r="F4" s="37"/>
      <c r="G4" s="37"/>
      <c r="H4" s="37"/>
      <c r="I4" s="11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4" ht="52.9" x14ac:dyDescent="0.45">
      <c r="A5" s="38"/>
      <c r="B5" s="117" t="s">
        <v>23</v>
      </c>
      <c r="C5" s="118" t="s">
        <v>24</v>
      </c>
      <c r="D5" s="119" t="s">
        <v>25</v>
      </c>
      <c r="E5" s="77" t="s">
        <v>26</v>
      </c>
      <c r="F5" s="76" t="s">
        <v>27</v>
      </c>
      <c r="G5" s="77" t="s">
        <v>28</v>
      </c>
      <c r="H5" s="77" t="s">
        <v>29</v>
      </c>
      <c r="I5" s="76" t="s">
        <v>30</v>
      </c>
      <c r="J5" s="76" t="s">
        <v>31</v>
      </c>
      <c r="K5" s="77" t="s">
        <v>32</v>
      </c>
      <c r="L5" s="76" t="s">
        <v>33</v>
      </c>
      <c r="M5" s="76" t="s">
        <v>34</v>
      </c>
      <c r="N5" s="76" t="s">
        <v>35</v>
      </c>
      <c r="O5" s="120" t="s">
        <v>36</v>
      </c>
      <c r="P5" s="283" t="s">
        <v>37</v>
      </c>
      <c r="Q5" s="283"/>
      <c r="R5" s="283"/>
      <c r="S5" s="283"/>
      <c r="T5" s="283"/>
      <c r="U5" s="283"/>
      <c r="V5" s="283"/>
      <c r="W5" s="284"/>
    </row>
    <row r="6" spans="1:24" x14ac:dyDescent="0.45">
      <c r="A6" s="38"/>
      <c r="B6" s="121"/>
      <c r="C6" s="38"/>
      <c r="D6" s="122"/>
      <c r="E6" s="123"/>
      <c r="F6" s="78"/>
      <c r="G6" s="123"/>
      <c r="H6" s="123"/>
      <c r="I6" s="78"/>
      <c r="J6" s="78"/>
      <c r="K6" s="123"/>
      <c r="L6" s="78"/>
      <c r="M6" s="78"/>
      <c r="N6" s="78"/>
      <c r="O6" s="125"/>
      <c r="P6" s="79" t="s">
        <v>38</v>
      </c>
      <c r="Q6" s="79" t="s">
        <v>244</v>
      </c>
      <c r="R6" s="79" t="s">
        <v>21</v>
      </c>
      <c r="S6" s="79" t="s">
        <v>145</v>
      </c>
      <c r="T6" s="79" t="s">
        <v>151</v>
      </c>
      <c r="U6" s="79" t="s">
        <v>208</v>
      </c>
      <c r="V6" s="79" t="s">
        <v>209</v>
      </c>
      <c r="W6" s="163" t="s">
        <v>39</v>
      </c>
    </row>
    <row r="7" spans="1:24" x14ac:dyDescent="0.45">
      <c r="A7" s="251">
        <v>1</v>
      </c>
      <c r="B7" s="127" t="s">
        <v>40</v>
      </c>
      <c r="C7" s="34" t="s">
        <v>41</v>
      </c>
      <c r="D7" s="33" t="s">
        <v>0</v>
      </c>
      <c r="E7" s="250" t="s">
        <v>210</v>
      </c>
      <c r="F7" s="164">
        <v>34486</v>
      </c>
      <c r="G7" s="35" t="s">
        <v>211</v>
      </c>
      <c r="H7" s="33">
        <v>184</v>
      </c>
      <c r="I7" s="226">
        <v>309800000</v>
      </c>
      <c r="J7" s="165">
        <v>43465</v>
      </c>
      <c r="K7" s="35" t="s">
        <v>42</v>
      </c>
      <c r="L7" s="166">
        <v>5.2499999999999998E-2</v>
      </c>
      <c r="M7" s="166">
        <v>6.5000000000000002E-2</v>
      </c>
      <c r="N7" s="253">
        <v>1005</v>
      </c>
      <c r="O7" s="35" t="s">
        <v>43</v>
      </c>
      <c r="P7" s="231">
        <v>5.0000000000000001E-3</v>
      </c>
      <c r="Q7" s="231">
        <v>3.0000000000000001E-3</v>
      </c>
      <c r="R7" s="231">
        <v>2E-3</v>
      </c>
      <c r="S7" s="231">
        <v>0.17699999999999999</v>
      </c>
      <c r="T7" s="231">
        <v>1.4E-2</v>
      </c>
      <c r="U7" s="231">
        <v>0.24399999999999999</v>
      </c>
      <c r="V7" s="231">
        <v>0.55500000000000005</v>
      </c>
      <c r="W7" s="84" t="s">
        <v>215</v>
      </c>
      <c r="X7" s="168"/>
    </row>
    <row r="8" spans="1:24" x14ac:dyDescent="0.45">
      <c r="A8" s="251">
        <v>2</v>
      </c>
      <c r="B8" s="127" t="s">
        <v>44</v>
      </c>
      <c r="C8" s="33" t="s">
        <v>41</v>
      </c>
      <c r="D8" s="33" t="s">
        <v>45</v>
      </c>
      <c r="E8" s="174">
        <v>1</v>
      </c>
      <c r="F8" s="164">
        <v>35916</v>
      </c>
      <c r="G8" s="131" t="s">
        <v>165</v>
      </c>
      <c r="H8" s="33">
        <v>105</v>
      </c>
      <c r="I8" s="226">
        <v>175000000</v>
      </c>
      <c r="J8" s="165">
        <v>43830</v>
      </c>
      <c r="K8" s="35" t="s">
        <v>90</v>
      </c>
      <c r="L8" s="166">
        <v>5.3749999999999999E-2</v>
      </c>
      <c r="M8" s="166">
        <v>6.7500000000000004E-2</v>
      </c>
      <c r="N8" s="167">
        <v>901</v>
      </c>
      <c r="O8" s="35" t="s">
        <v>43</v>
      </c>
      <c r="P8" s="231">
        <v>1.7999999999999999E-2</v>
      </c>
      <c r="Q8" s="231">
        <v>1E-3</v>
      </c>
      <c r="R8" s="231">
        <v>0.26800000000000002</v>
      </c>
      <c r="S8" s="231">
        <v>4.8000000000000001E-2</v>
      </c>
      <c r="T8" s="231">
        <v>0.09</v>
      </c>
      <c r="U8" s="231">
        <v>9.8000000000000004E-2</v>
      </c>
      <c r="V8" s="231">
        <v>0.47699999999999998</v>
      </c>
      <c r="W8" s="84" t="s">
        <v>257</v>
      </c>
      <c r="X8" s="168"/>
    </row>
    <row r="9" spans="1:24" x14ac:dyDescent="0.45">
      <c r="A9" s="251">
        <v>3</v>
      </c>
      <c r="B9" s="127" t="s">
        <v>46</v>
      </c>
      <c r="C9" s="33" t="s">
        <v>47</v>
      </c>
      <c r="D9" s="33" t="s">
        <v>45</v>
      </c>
      <c r="E9" s="174" t="s">
        <v>171</v>
      </c>
      <c r="F9" s="164">
        <v>40148</v>
      </c>
      <c r="G9" s="131" t="s">
        <v>258</v>
      </c>
      <c r="H9" s="33">
        <v>150</v>
      </c>
      <c r="I9" s="226">
        <v>329200000</v>
      </c>
      <c r="J9" s="165">
        <v>43646</v>
      </c>
      <c r="K9" s="35" t="s">
        <v>42</v>
      </c>
      <c r="L9" s="166">
        <v>0.05</v>
      </c>
      <c r="M9" s="166">
        <v>6.5000000000000002E-2</v>
      </c>
      <c r="N9" s="253">
        <v>1137</v>
      </c>
      <c r="O9" s="35" t="s">
        <v>48</v>
      </c>
      <c r="P9" s="231">
        <v>0.13500000000000001</v>
      </c>
      <c r="Q9" s="231">
        <v>7.0000000000000001E-3</v>
      </c>
      <c r="R9" s="231">
        <v>0.23699999999999999</v>
      </c>
      <c r="S9" s="231">
        <v>0.115</v>
      </c>
      <c r="T9" s="231">
        <v>7.8E-2</v>
      </c>
      <c r="U9" s="231">
        <v>0.29699999999999999</v>
      </c>
      <c r="V9" s="231">
        <v>0.13100000000000001</v>
      </c>
      <c r="W9" s="84" t="s">
        <v>201</v>
      </c>
      <c r="X9" s="168"/>
    </row>
    <row r="10" spans="1:24" x14ac:dyDescent="0.45">
      <c r="A10" s="251">
        <v>4</v>
      </c>
      <c r="B10" s="127" t="s">
        <v>49</v>
      </c>
      <c r="C10" s="33" t="s">
        <v>47</v>
      </c>
      <c r="D10" s="33" t="s">
        <v>0</v>
      </c>
      <c r="E10" s="174" t="s">
        <v>155</v>
      </c>
      <c r="F10" s="164">
        <v>42522</v>
      </c>
      <c r="G10" s="131" t="s">
        <v>166</v>
      </c>
      <c r="H10" s="33">
        <v>65</v>
      </c>
      <c r="I10" s="226">
        <v>504800000</v>
      </c>
      <c r="J10" s="165">
        <v>43465</v>
      </c>
      <c r="K10" s="35" t="s">
        <v>42</v>
      </c>
      <c r="L10" s="166">
        <v>4.6300000000000001E-2</v>
      </c>
      <c r="M10" s="166">
        <v>6.5000000000000002E-2</v>
      </c>
      <c r="N10" s="253">
        <v>1341</v>
      </c>
      <c r="O10" s="35" t="s">
        <v>48</v>
      </c>
      <c r="P10" s="231">
        <v>0</v>
      </c>
      <c r="Q10" s="231">
        <v>1E-3</v>
      </c>
      <c r="R10" s="231">
        <v>0</v>
      </c>
      <c r="S10" s="231">
        <v>0</v>
      </c>
      <c r="T10" s="231">
        <v>0.09</v>
      </c>
      <c r="U10" s="231">
        <v>1.4E-2</v>
      </c>
      <c r="V10" s="231">
        <v>0.89500000000000002</v>
      </c>
      <c r="W10" s="84" t="s">
        <v>259</v>
      </c>
      <c r="X10" s="168"/>
    </row>
    <row r="11" spans="1:24" x14ac:dyDescent="0.45">
      <c r="A11" s="251">
        <v>5</v>
      </c>
      <c r="B11" s="127" t="s">
        <v>51</v>
      </c>
      <c r="C11" s="33" t="s">
        <v>47</v>
      </c>
      <c r="D11" s="33" t="s">
        <v>0</v>
      </c>
      <c r="E11" s="174" t="s">
        <v>156</v>
      </c>
      <c r="F11" s="164">
        <v>40391</v>
      </c>
      <c r="G11" s="131" t="s">
        <v>260</v>
      </c>
      <c r="H11" s="33">
        <v>214</v>
      </c>
      <c r="I11" s="226">
        <v>860000000</v>
      </c>
      <c r="J11" s="165">
        <v>43830</v>
      </c>
      <c r="K11" s="35" t="s">
        <v>167</v>
      </c>
      <c r="L11" s="166">
        <v>4.6249999999999999E-2</v>
      </c>
      <c r="M11" s="166">
        <v>6.3799999999999996E-2</v>
      </c>
      <c r="N11" s="253">
        <v>1109</v>
      </c>
      <c r="O11" s="35" t="s">
        <v>43</v>
      </c>
      <c r="P11" s="231">
        <v>0</v>
      </c>
      <c r="Q11" s="231">
        <v>0</v>
      </c>
      <c r="R11" s="231">
        <v>0</v>
      </c>
      <c r="S11" s="231">
        <v>0</v>
      </c>
      <c r="T11" s="231">
        <v>0</v>
      </c>
      <c r="U11" s="231">
        <v>3.0000000000000001E-3</v>
      </c>
      <c r="V11" s="231">
        <v>0.997</v>
      </c>
      <c r="W11" s="84" t="s">
        <v>261</v>
      </c>
      <c r="X11" s="168"/>
    </row>
    <row r="12" spans="1:24" x14ac:dyDescent="0.45">
      <c r="A12" s="251">
        <v>6</v>
      </c>
      <c r="B12" s="127" t="s">
        <v>52</v>
      </c>
      <c r="C12" s="33" t="s">
        <v>47</v>
      </c>
      <c r="D12" s="33" t="s">
        <v>45</v>
      </c>
      <c r="E12" s="277" t="s">
        <v>213</v>
      </c>
      <c r="F12" s="164">
        <v>36008</v>
      </c>
      <c r="G12" s="131" t="s">
        <v>214</v>
      </c>
      <c r="H12" s="33">
        <v>143</v>
      </c>
      <c r="I12" s="226">
        <v>345300000</v>
      </c>
      <c r="J12" s="165">
        <v>43465</v>
      </c>
      <c r="K12" s="35" t="s">
        <v>42</v>
      </c>
      <c r="L12" s="166">
        <v>5.1299999999999998E-2</v>
      </c>
      <c r="M12" s="166">
        <v>6.25E-2</v>
      </c>
      <c r="N12" s="167">
        <v>1013</v>
      </c>
      <c r="O12" s="35" t="s">
        <v>53</v>
      </c>
      <c r="P12" s="231">
        <v>1.7999999999999999E-2</v>
      </c>
      <c r="Q12" s="231">
        <v>6.8000000000000005E-2</v>
      </c>
      <c r="R12" s="231">
        <v>0.159</v>
      </c>
      <c r="S12" s="231">
        <v>5.8999999999999997E-2</v>
      </c>
      <c r="T12" s="231">
        <v>0.107</v>
      </c>
      <c r="U12" s="231">
        <v>8.3000000000000004E-2</v>
      </c>
      <c r="V12" s="231">
        <v>0.50600000000000001</v>
      </c>
      <c r="W12" s="84" t="s">
        <v>262</v>
      </c>
      <c r="X12" s="168"/>
    </row>
    <row r="13" spans="1:24" x14ac:dyDescent="0.45">
      <c r="A13" s="251">
        <v>7</v>
      </c>
      <c r="B13" s="127" t="s">
        <v>55</v>
      </c>
      <c r="C13" s="33" t="s">
        <v>47</v>
      </c>
      <c r="D13" s="33" t="s">
        <v>60</v>
      </c>
      <c r="E13" s="174">
        <v>1</v>
      </c>
      <c r="F13" s="164">
        <v>32813</v>
      </c>
      <c r="G13" s="131" t="s">
        <v>168</v>
      </c>
      <c r="H13" s="33">
        <v>598</v>
      </c>
      <c r="I13" s="226">
        <v>38900000</v>
      </c>
      <c r="J13" s="165">
        <v>43465</v>
      </c>
      <c r="K13" s="35" t="s">
        <v>42</v>
      </c>
      <c r="L13" s="166">
        <v>6.5000000000000002E-2</v>
      </c>
      <c r="M13" s="166">
        <v>7.7499999999999999E-2</v>
      </c>
      <c r="N13" s="167">
        <v>0</v>
      </c>
      <c r="O13" s="35" t="s">
        <v>60</v>
      </c>
      <c r="P13" s="231">
        <v>0</v>
      </c>
      <c r="Q13" s="231">
        <v>0</v>
      </c>
      <c r="R13" s="231">
        <v>0</v>
      </c>
      <c r="S13" s="231">
        <v>0</v>
      </c>
      <c r="T13" s="231">
        <v>7.9000000000000001E-2</v>
      </c>
      <c r="U13" s="231">
        <v>0</v>
      </c>
      <c r="V13" s="231">
        <v>0.92100000000000004</v>
      </c>
      <c r="W13" s="84" t="s">
        <v>263</v>
      </c>
      <c r="X13" s="168"/>
    </row>
    <row r="14" spans="1:24" x14ac:dyDescent="0.45">
      <c r="A14" s="251">
        <v>8</v>
      </c>
      <c r="B14" s="127" t="s">
        <v>152</v>
      </c>
      <c r="C14" s="33" t="s">
        <v>153</v>
      </c>
      <c r="D14" s="33" t="s">
        <v>45</v>
      </c>
      <c r="E14" s="174">
        <v>1</v>
      </c>
      <c r="F14" s="164">
        <v>43101</v>
      </c>
      <c r="G14" s="131" t="s">
        <v>216</v>
      </c>
      <c r="H14" s="33">
        <v>104</v>
      </c>
      <c r="I14" s="226">
        <v>87600000</v>
      </c>
      <c r="J14" s="80" t="s">
        <v>103</v>
      </c>
      <c r="K14" s="35" t="s">
        <v>42</v>
      </c>
      <c r="L14" s="166">
        <v>5.7500000000000002E-2</v>
      </c>
      <c r="M14" s="166">
        <v>7.0000000000000007E-2</v>
      </c>
      <c r="N14" s="167">
        <v>615</v>
      </c>
      <c r="O14" s="35" t="s">
        <v>217</v>
      </c>
      <c r="P14" s="231">
        <v>0</v>
      </c>
      <c r="Q14" s="231">
        <v>5.8000000000000003E-2</v>
      </c>
      <c r="R14" s="231">
        <v>7.5999999999999998E-2</v>
      </c>
      <c r="S14" s="231">
        <v>1.7999999999999999E-2</v>
      </c>
      <c r="T14" s="231">
        <v>0.84299999999999997</v>
      </c>
      <c r="U14" s="231">
        <v>0</v>
      </c>
      <c r="V14" s="231">
        <v>5.0000000000000001E-3</v>
      </c>
      <c r="W14" s="84" t="s">
        <v>264</v>
      </c>
      <c r="X14" s="168"/>
    </row>
    <row r="15" spans="1:24" x14ac:dyDescent="0.45">
      <c r="A15" s="251">
        <v>9</v>
      </c>
      <c r="B15" s="127" t="s">
        <v>56</v>
      </c>
      <c r="C15" s="33" t="s">
        <v>57</v>
      </c>
      <c r="D15" s="33" t="s">
        <v>45</v>
      </c>
      <c r="E15" s="174">
        <v>1</v>
      </c>
      <c r="F15" s="164">
        <v>38078</v>
      </c>
      <c r="G15" s="131" t="s">
        <v>169</v>
      </c>
      <c r="H15" s="33">
        <v>131</v>
      </c>
      <c r="I15" s="226">
        <v>307000000</v>
      </c>
      <c r="J15" s="165">
        <v>43830</v>
      </c>
      <c r="K15" s="35" t="s">
        <v>50</v>
      </c>
      <c r="L15" s="166">
        <v>5.3800000000000001E-2</v>
      </c>
      <c r="M15" s="166">
        <v>6.5000000000000002E-2</v>
      </c>
      <c r="N15" s="167">
        <v>847</v>
      </c>
      <c r="O15" s="35" t="s">
        <v>59</v>
      </c>
      <c r="P15" s="231">
        <v>0</v>
      </c>
      <c r="Q15" s="231">
        <v>0</v>
      </c>
      <c r="R15" s="231">
        <v>0</v>
      </c>
      <c r="S15" s="231">
        <v>2E-3</v>
      </c>
      <c r="T15" s="231">
        <v>0</v>
      </c>
      <c r="U15" s="231">
        <v>0</v>
      </c>
      <c r="V15" s="231">
        <v>0.998</v>
      </c>
      <c r="W15" s="84" t="s">
        <v>265</v>
      </c>
      <c r="X15" s="168"/>
    </row>
    <row r="16" spans="1:24" x14ac:dyDescent="0.45">
      <c r="A16" s="251">
        <v>10</v>
      </c>
      <c r="B16" s="127" t="s">
        <v>58</v>
      </c>
      <c r="C16" s="33" t="s">
        <v>57</v>
      </c>
      <c r="D16" s="33" t="s">
        <v>45</v>
      </c>
      <c r="E16" s="174">
        <v>1</v>
      </c>
      <c r="F16" s="164">
        <v>37043</v>
      </c>
      <c r="G16" s="131" t="s">
        <v>170</v>
      </c>
      <c r="H16" s="33">
        <v>114</v>
      </c>
      <c r="I16" s="226">
        <v>189400000</v>
      </c>
      <c r="J16" s="165">
        <v>43646</v>
      </c>
      <c r="K16" s="35" t="s">
        <v>42</v>
      </c>
      <c r="L16" s="166">
        <v>5.6300000000000003E-2</v>
      </c>
      <c r="M16" s="166">
        <v>6.5000000000000002E-2</v>
      </c>
      <c r="N16" s="167">
        <v>796</v>
      </c>
      <c r="O16" s="35" t="s">
        <v>59</v>
      </c>
      <c r="P16" s="231">
        <v>0</v>
      </c>
      <c r="Q16" s="231">
        <v>7.4999999999999997E-2</v>
      </c>
      <c r="R16" s="231">
        <v>0.22</v>
      </c>
      <c r="S16" s="231">
        <v>4.9000000000000002E-2</v>
      </c>
      <c r="T16" s="231">
        <v>0</v>
      </c>
      <c r="U16" s="231">
        <v>0</v>
      </c>
      <c r="V16" s="231">
        <v>0.65600000000000003</v>
      </c>
      <c r="W16" s="84" t="s">
        <v>234</v>
      </c>
      <c r="X16" s="168"/>
    </row>
    <row r="17" spans="1:24" x14ac:dyDescent="0.45">
      <c r="A17" s="251">
        <v>11</v>
      </c>
      <c r="B17" s="127" t="s">
        <v>266</v>
      </c>
      <c r="C17" s="33" t="s">
        <v>240</v>
      </c>
      <c r="D17" s="33" t="s">
        <v>45</v>
      </c>
      <c r="E17" s="174" t="s">
        <v>157</v>
      </c>
      <c r="F17" s="164">
        <v>43678</v>
      </c>
      <c r="G17" s="131" t="s">
        <v>267</v>
      </c>
      <c r="H17" s="33">
        <v>205</v>
      </c>
      <c r="I17" s="226">
        <v>200400000</v>
      </c>
      <c r="J17" s="165">
        <v>43830</v>
      </c>
      <c r="K17" s="35" t="s">
        <v>149</v>
      </c>
      <c r="L17" s="166">
        <v>4.8750000000000002E-2</v>
      </c>
      <c r="M17" s="166">
        <v>6.7500000000000004E-2</v>
      </c>
      <c r="N17" s="167">
        <v>692</v>
      </c>
      <c r="O17" s="35" t="s">
        <v>60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2E-3</v>
      </c>
      <c r="V17" s="231">
        <v>0.998</v>
      </c>
      <c r="W17" s="84" t="s">
        <v>268</v>
      </c>
      <c r="X17" s="168"/>
    </row>
    <row r="18" spans="1:24" x14ac:dyDescent="0.45">
      <c r="A18" s="251">
        <v>12</v>
      </c>
      <c r="B18" s="127" t="s">
        <v>61</v>
      </c>
      <c r="C18" s="33" t="s">
        <v>62</v>
      </c>
      <c r="D18" s="33" t="s">
        <v>45</v>
      </c>
      <c r="E18" s="174" t="s">
        <v>171</v>
      </c>
      <c r="F18" s="164">
        <v>42156</v>
      </c>
      <c r="G18" s="131" t="s">
        <v>172</v>
      </c>
      <c r="H18" s="33">
        <v>86</v>
      </c>
      <c r="I18" s="226">
        <v>106300000</v>
      </c>
      <c r="J18" s="165">
        <v>43281</v>
      </c>
      <c r="K18" s="35" t="s">
        <v>42</v>
      </c>
      <c r="L18" s="166">
        <v>5.1299999999999998E-2</v>
      </c>
      <c r="M18" s="166">
        <v>6.5000000000000002E-2</v>
      </c>
      <c r="N18" s="167">
        <v>689</v>
      </c>
      <c r="O18" s="35" t="s">
        <v>43</v>
      </c>
      <c r="P18" s="231">
        <v>0</v>
      </c>
      <c r="Q18" s="231">
        <v>0</v>
      </c>
      <c r="R18" s="231">
        <v>3.4000000000000002E-2</v>
      </c>
      <c r="S18" s="231">
        <v>0</v>
      </c>
      <c r="T18" s="231">
        <v>0</v>
      </c>
      <c r="U18" s="231">
        <v>0</v>
      </c>
      <c r="V18" s="231">
        <v>0.96599999999999997</v>
      </c>
      <c r="W18" s="84" t="s">
        <v>191</v>
      </c>
      <c r="X18" s="168"/>
    </row>
    <row r="19" spans="1:24" x14ac:dyDescent="0.45">
      <c r="A19" s="251">
        <v>13</v>
      </c>
      <c r="B19" s="127" t="s">
        <v>63</v>
      </c>
      <c r="C19" s="33" t="s">
        <v>62</v>
      </c>
      <c r="D19" s="33" t="s">
        <v>45</v>
      </c>
      <c r="E19" s="174">
        <v>1</v>
      </c>
      <c r="F19" s="164">
        <v>41395</v>
      </c>
      <c r="G19" s="131" t="s">
        <v>174</v>
      </c>
      <c r="H19" s="33">
        <v>111</v>
      </c>
      <c r="I19" s="226">
        <v>260700000</v>
      </c>
      <c r="J19" s="165">
        <v>43465</v>
      </c>
      <c r="K19" s="35" t="s">
        <v>42</v>
      </c>
      <c r="L19" s="166">
        <v>5.2499999999999998E-2</v>
      </c>
      <c r="M19" s="166">
        <v>6.5000000000000002E-2</v>
      </c>
      <c r="N19" s="167">
        <v>747</v>
      </c>
      <c r="O19" s="35" t="s">
        <v>53</v>
      </c>
      <c r="P19" s="231">
        <v>1.4999999999999999E-2</v>
      </c>
      <c r="Q19" s="231">
        <v>0.224</v>
      </c>
      <c r="R19" s="231">
        <v>0.191</v>
      </c>
      <c r="S19" s="231">
        <v>0.152</v>
      </c>
      <c r="T19" s="231">
        <v>0.17399999999999999</v>
      </c>
      <c r="U19" s="231">
        <v>5.2999999999999999E-2</v>
      </c>
      <c r="V19" s="231">
        <v>0.191</v>
      </c>
      <c r="W19" s="84" t="s">
        <v>269</v>
      </c>
      <c r="X19" s="168"/>
    </row>
    <row r="20" spans="1:24" x14ac:dyDescent="0.45">
      <c r="A20" s="251">
        <v>14</v>
      </c>
      <c r="B20" s="127" t="s">
        <v>64</v>
      </c>
      <c r="C20" s="33" t="s">
        <v>62</v>
      </c>
      <c r="D20" s="33" t="s">
        <v>45</v>
      </c>
      <c r="E20" s="174">
        <v>1</v>
      </c>
      <c r="F20" s="164">
        <v>41579</v>
      </c>
      <c r="G20" s="131" t="s">
        <v>220</v>
      </c>
      <c r="H20" s="33">
        <v>196</v>
      </c>
      <c r="I20" s="226">
        <v>406800000</v>
      </c>
      <c r="J20" s="165">
        <v>43465</v>
      </c>
      <c r="K20" s="35" t="s">
        <v>42</v>
      </c>
      <c r="L20" s="166">
        <v>5.2499999999999998E-2</v>
      </c>
      <c r="M20" s="166">
        <v>6.5000000000000002E-2</v>
      </c>
      <c r="N20" s="167">
        <v>702</v>
      </c>
      <c r="O20" s="35" t="s">
        <v>53</v>
      </c>
      <c r="P20" s="231">
        <v>0</v>
      </c>
      <c r="Q20" s="231">
        <v>0.03</v>
      </c>
      <c r="R20" s="231">
        <v>2.8000000000000001E-2</v>
      </c>
      <c r="S20" s="231">
        <v>5.8999999999999997E-2</v>
      </c>
      <c r="T20" s="231">
        <v>0.1</v>
      </c>
      <c r="U20" s="231">
        <v>0.316</v>
      </c>
      <c r="V20" s="231">
        <v>0.46700000000000003</v>
      </c>
      <c r="W20" s="84" t="s">
        <v>270</v>
      </c>
      <c r="X20" s="168"/>
    </row>
    <row r="21" spans="1:24" x14ac:dyDescent="0.45">
      <c r="A21" s="251">
        <v>15</v>
      </c>
      <c r="B21" s="127" t="s">
        <v>80</v>
      </c>
      <c r="C21" s="33" t="s">
        <v>62</v>
      </c>
      <c r="D21" s="33" t="s">
        <v>45</v>
      </c>
      <c r="E21" s="174" t="s">
        <v>171</v>
      </c>
      <c r="F21" s="164">
        <v>43191</v>
      </c>
      <c r="G21" s="131" t="s">
        <v>176</v>
      </c>
      <c r="H21" s="33">
        <v>101</v>
      </c>
      <c r="I21" s="226">
        <v>150000000</v>
      </c>
      <c r="J21" s="165">
        <v>43281</v>
      </c>
      <c r="K21" s="35" t="s">
        <v>42</v>
      </c>
      <c r="L21" s="166">
        <v>0.05</v>
      </c>
      <c r="M21" s="166">
        <v>6.5000000000000002E-2</v>
      </c>
      <c r="N21" s="167">
        <v>665</v>
      </c>
      <c r="O21" s="35" t="s">
        <v>48</v>
      </c>
      <c r="P21" s="231">
        <v>0</v>
      </c>
      <c r="Q21" s="231">
        <v>0</v>
      </c>
      <c r="R21" s="231">
        <v>0</v>
      </c>
      <c r="S21" s="231">
        <v>0</v>
      </c>
      <c r="T21" s="231">
        <v>3.7999999999999999E-2</v>
      </c>
      <c r="U21" s="231">
        <v>0</v>
      </c>
      <c r="V21" s="231">
        <v>0.96199999999999997</v>
      </c>
      <c r="W21" s="84" t="s">
        <v>271</v>
      </c>
      <c r="X21" s="168"/>
    </row>
    <row r="22" spans="1:24" x14ac:dyDescent="0.45">
      <c r="A22" s="251">
        <v>16</v>
      </c>
      <c r="B22" s="127" t="s">
        <v>65</v>
      </c>
      <c r="C22" s="33" t="s">
        <v>62</v>
      </c>
      <c r="D22" s="33" t="s">
        <v>45</v>
      </c>
      <c r="E22" s="174">
        <v>1</v>
      </c>
      <c r="F22" s="131" t="s">
        <v>222</v>
      </c>
      <c r="G22" s="131" t="s">
        <v>177</v>
      </c>
      <c r="H22" s="33">
        <v>331</v>
      </c>
      <c r="I22" s="227">
        <v>182000000</v>
      </c>
      <c r="J22" s="282">
        <v>43830</v>
      </c>
      <c r="K22" s="35" t="s">
        <v>149</v>
      </c>
      <c r="L22" s="166">
        <v>5.7500000000000002E-2</v>
      </c>
      <c r="M22" s="166">
        <v>6.5000000000000002E-2</v>
      </c>
      <c r="N22" s="169">
        <v>513</v>
      </c>
      <c r="O22" s="35" t="s">
        <v>43</v>
      </c>
      <c r="P22" s="231">
        <v>0</v>
      </c>
      <c r="Q22" s="231">
        <v>7.1999999999999995E-2</v>
      </c>
      <c r="R22" s="231">
        <v>0.40200000000000002</v>
      </c>
      <c r="S22" s="231">
        <v>0.24399999999999999</v>
      </c>
      <c r="T22" s="231">
        <v>0.152</v>
      </c>
      <c r="U22" s="231">
        <v>0</v>
      </c>
      <c r="V22" s="231">
        <v>0.13</v>
      </c>
      <c r="W22" s="84" t="s">
        <v>272</v>
      </c>
      <c r="X22" s="168"/>
    </row>
    <row r="23" spans="1:24" x14ac:dyDescent="0.45">
      <c r="A23" s="251">
        <v>17</v>
      </c>
      <c r="B23" s="127" t="s">
        <v>67</v>
      </c>
      <c r="C23" s="33" t="s">
        <v>68</v>
      </c>
      <c r="D23" s="33" t="s">
        <v>45</v>
      </c>
      <c r="E23" s="174">
        <v>1</v>
      </c>
      <c r="F23" s="131" t="s">
        <v>223</v>
      </c>
      <c r="G23" s="131" t="s">
        <v>273</v>
      </c>
      <c r="H23" s="33">
        <v>105</v>
      </c>
      <c r="I23" s="226">
        <v>340000000</v>
      </c>
      <c r="J23" s="165">
        <v>43830</v>
      </c>
      <c r="K23" s="35" t="s">
        <v>149</v>
      </c>
      <c r="L23" s="166">
        <v>5.3800000000000001E-2</v>
      </c>
      <c r="M23" s="166">
        <v>6.7500000000000004E-2</v>
      </c>
      <c r="N23" s="167">
        <v>661</v>
      </c>
      <c r="O23" s="35" t="s">
        <v>66</v>
      </c>
      <c r="P23" s="231">
        <v>0</v>
      </c>
      <c r="Q23" s="231">
        <v>0.105</v>
      </c>
      <c r="R23" s="231">
        <v>4.2999999999999997E-2</v>
      </c>
      <c r="S23" s="231">
        <v>8.5000000000000006E-2</v>
      </c>
      <c r="T23" s="231">
        <v>0.27500000000000002</v>
      </c>
      <c r="U23" s="231">
        <v>0.14899999999999999</v>
      </c>
      <c r="V23" s="231">
        <v>0.34300000000000003</v>
      </c>
      <c r="W23" s="84" t="s">
        <v>221</v>
      </c>
      <c r="X23" s="168"/>
    </row>
    <row r="24" spans="1:24" x14ac:dyDescent="0.45">
      <c r="A24" s="251">
        <v>18</v>
      </c>
      <c r="B24" s="127" t="s">
        <v>69</v>
      </c>
      <c r="C24" s="33" t="s">
        <v>68</v>
      </c>
      <c r="D24" s="33" t="s">
        <v>45</v>
      </c>
      <c r="E24" s="174" t="s">
        <v>156</v>
      </c>
      <c r="F24" s="131">
        <v>42705</v>
      </c>
      <c r="G24" s="131" t="s">
        <v>178</v>
      </c>
      <c r="H24" s="33">
        <v>567</v>
      </c>
      <c r="I24" s="226">
        <v>145000000</v>
      </c>
      <c r="J24" s="165">
        <v>43646</v>
      </c>
      <c r="K24" s="35" t="s">
        <v>42</v>
      </c>
      <c r="L24" s="166">
        <v>0.05</v>
      </c>
      <c r="M24" s="166">
        <v>6.5000000000000002E-2</v>
      </c>
      <c r="N24" s="167">
        <v>672</v>
      </c>
      <c r="O24" s="35" t="s">
        <v>43</v>
      </c>
      <c r="P24" s="231">
        <v>0</v>
      </c>
      <c r="Q24" s="231">
        <v>0</v>
      </c>
      <c r="R24" s="231">
        <v>0</v>
      </c>
      <c r="S24" s="231">
        <v>7.0000000000000001E-3</v>
      </c>
      <c r="T24" s="231">
        <v>1.4999999999999999E-2</v>
      </c>
      <c r="U24" s="231">
        <v>0</v>
      </c>
      <c r="V24" s="231">
        <v>0.97799999999999998</v>
      </c>
      <c r="W24" s="84" t="s">
        <v>274</v>
      </c>
      <c r="X24" s="168"/>
    </row>
    <row r="25" spans="1:24" x14ac:dyDescent="0.45">
      <c r="A25" s="251">
        <v>19</v>
      </c>
      <c r="B25" s="127" t="s">
        <v>70</v>
      </c>
      <c r="C25" s="33" t="s">
        <v>71</v>
      </c>
      <c r="D25" s="33" t="s">
        <v>45</v>
      </c>
      <c r="E25" s="174">
        <v>1</v>
      </c>
      <c r="F25" s="164">
        <v>40210</v>
      </c>
      <c r="G25" s="131" t="s">
        <v>179</v>
      </c>
      <c r="H25" s="33">
        <v>374</v>
      </c>
      <c r="I25" s="226">
        <v>306500000</v>
      </c>
      <c r="J25" s="165">
        <v>43465</v>
      </c>
      <c r="K25" s="35" t="s">
        <v>42</v>
      </c>
      <c r="L25" s="166">
        <v>0.06</v>
      </c>
      <c r="M25" s="166">
        <v>7.0000000000000007E-2</v>
      </c>
      <c r="N25" s="167">
        <v>527</v>
      </c>
      <c r="O25" s="35" t="s">
        <v>59</v>
      </c>
      <c r="P25" s="231">
        <v>0</v>
      </c>
      <c r="Q25" s="231">
        <v>0</v>
      </c>
      <c r="R25" s="231">
        <v>4.0000000000000001E-3</v>
      </c>
      <c r="S25" s="231">
        <v>0</v>
      </c>
      <c r="T25" s="231">
        <v>0</v>
      </c>
      <c r="U25" s="231">
        <v>0</v>
      </c>
      <c r="V25" s="231">
        <v>0.996</v>
      </c>
      <c r="W25" s="84" t="s">
        <v>275</v>
      </c>
      <c r="X25" s="168"/>
    </row>
    <row r="26" spans="1:24" x14ac:dyDescent="0.45">
      <c r="A26" s="251">
        <v>20</v>
      </c>
      <c r="B26" s="127" t="s">
        <v>72</v>
      </c>
      <c r="C26" s="33" t="s">
        <v>73</v>
      </c>
      <c r="D26" s="33" t="s">
        <v>181</v>
      </c>
      <c r="E26" s="174">
        <v>1</v>
      </c>
      <c r="F26" s="164">
        <v>40148</v>
      </c>
      <c r="G26" s="131" t="s">
        <v>276</v>
      </c>
      <c r="H26" s="33">
        <v>100</v>
      </c>
      <c r="I26" s="226">
        <v>74800000</v>
      </c>
      <c r="J26" s="165">
        <v>43646</v>
      </c>
      <c r="K26" s="35" t="s">
        <v>42</v>
      </c>
      <c r="L26" s="166">
        <v>6.7500000000000004E-2</v>
      </c>
      <c r="M26" s="166">
        <v>7.2499999999999995E-2</v>
      </c>
      <c r="N26" s="167">
        <v>602</v>
      </c>
      <c r="O26" s="35" t="s">
        <v>66</v>
      </c>
      <c r="P26" s="231">
        <v>0.123</v>
      </c>
      <c r="Q26" s="231">
        <v>0.21299999999999999</v>
      </c>
      <c r="R26" s="231">
        <v>0.14099999999999999</v>
      </c>
      <c r="S26" s="231">
        <v>7.8E-2</v>
      </c>
      <c r="T26" s="231">
        <v>0.02</v>
      </c>
      <c r="U26" s="231">
        <v>0.19</v>
      </c>
      <c r="V26" s="231">
        <v>0.23499999999999999</v>
      </c>
      <c r="W26" s="84" t="s">
        <v>201</v>
      </c>
      <c r="X26" s="168"/>
    </row>
    <row r="27" spans="1:24" x14ac:dyDescent="0.45">
      <c r="A27" s="251">
        <v>21</v>
      </c>
      <c r="B27" s="127" t="s">
        <v>74</v>
      </c>
      <c r="C27" s="33" t="s">
        <v>75</v>
      </c>
      <c r="D27" s="33" t="s">
        <v>45</v>
      </c>
      <c r="E27" s="174">
        <v>1</v>
      </c>
      <c r="F27" s="164">
        <v>38078</v>
      </c>
      <c r="G27" s="131" t="s">
        <v>180</v>
      </c>
      <c r="H27" s="33">
        <v>146</v>
      </c>
      <c r="I27" s="226">
        <v>86700000</v>
      </c>
      <c r="J27" s="165">
        <v>43465</v>
      </c>
      <c r="K27" s="35" t="s">
        <v>42</v>
      </c>
      <c r="L27" s="166">
        <v>6.5000000000000002E-2</v>
      </c>
      <c r="M27" s="166">
        <v>7.2499999999999995E-2</v>
      </c>
      <c r="N27" s="167">
        <v>668</v>
      </c>
      <c r="O27" s="35" t="s">
        <v>66</v>
      </c>
      <c r="P27" s="231">
        <v>0.126</v>
      </c>
      <c r="Q27" s="231">
        <v>0</v>
      </c>
      <c r="R27" s="231">
        <v>0.44800000000000001</v>
      </c>
      <c r="S27" s="231">
        <v>0</v>
      </c>
      <c r="T27" s="231">
        <v>0</v>
      </c>
      <c r="U27" s="231">
        <v>4.4999999999999998E-2</v>
      </c>
      <c r="V27" s="231">
        <v>0.38100000000000001</v>
      </c>
      <c r="W27" s="84" t="s">
        <v>264</v>
      </c>
      <c r="X27" s="168"/>
    </row>
    <row r="28" spans="1:24" x14ac:dyDescent="0.45">
      <c r="A28" s="251">
        <v>22</v>
      </c>
      <c r="B28" s="127" t="s">
        <v>76</v>
      </c>
      <c r="C28" s="33" t="s">
        <v>77</v>
      </c>
      <c r="D28" s="33" t="s">
        <v>45</v>
      </c>
      <c r="E28" s="174">
        <v>1</v>
      </c>
      <c r="F28" s="164">
        <v>41395</v>
      </c>
      <c r="G28" s="131" t="s">
        <v>277</v>
      </c>
      <c r="H28" s="33">
        <v>82</v>
      </c>
      <c r="I28" s="226">
        <v>229000000</v>
      </c>
      <c r="J28" s="165">
        <v>43646</v>
      </c>
      <c r="K28" s="35" t="s">
        <v>42</v>
      </c>
      <c r="L28" s="166">
        <v>6.7500000000000004E-2</v>
      </c>
      <c r="M28" s="166">
        <v>7.2499999999999995E-2</v>
      </c>
      <c r="N28" s="167">
        <v>925</v>
      </c>
      <c r="O28" s="35" t="s">
        <v>53</v>
      </c>
      <c r="P28" s="231">
        <v>4.3999999999999997E-2</v>
      </c>
      <c r="Q28" s="231">
        <v>0.16</v>
      </c>
      <c r="R28" s="231">
        <v>0.216</v>
      </c>
      <c r="S28" s="231">
        <v>7.0999999999999994E-2</v>
      </c>
      <c r="T28" s="231">
        <v>3.0000000000000001E-3</v>
      </c>
      <c r="U28" s="231">
        <v>0.13200000000000001</v>
      </c>
      <c r="V28" s="231">
        <v>0.374</v>
      </c>
      <c r="W28" s="84" t="s">
        <v>212</v>
      </c>
      <c r="X28" s="168"/>
    </row>
    <row r="29" spans="1:24" x14ac:dyDescent="0.45">
      <c r="A29" s="251">
        <v>23</v>
      </c>
      <c r="B29" s="127" t="s">
        <v>241</v>
      </c>
      <c r="C29" s="33" t="s">
        <v>62</v>
      </c>
      <c r="D29" s="33" t="s">
        <v>181</v>
      </c>
      <c r="E29" s="174">
        <v>1</v>
      </c>
      <c r="F29" s="164">
        <v>43344</v>
      </c>
      <c r="G29" s="131" t="s">
        <v>182</v>
      </c>
      <c r="H29" s="33">
        <v>544</v>
      </c>
      <c r="I29" s="226">
        <v>124200000</v>
      </c>
      <c r="J29" s="80" t="s">
        <v>103</v>
      </c>
      <c r="K29" s="35" t="s">
        <v>42</v>
      </c>
      <c r="L29" s="166">
        <v>5.3800000000000001E-2</v>
      </c>
      <c r="M29" s="166">
        <v>7.0000000000000007E-2</v>
      </c>
      <c r="N29" s="167">
        <v>667</v>
      </c>
      <c r="O29" s="35" t="s">
        <v>54</v>
      </c>
      <c r="P29" s="231">
        <v>0</v>
      </c>
      <c r="Q29" s="231">
        <v>0</v>
      </c>
      <c r="R29" s="231">
        <v>0</v>
      </c>
      <c r="S29" s="231">
        <v>1</v>
      </c>
      <c r="T29" s="231">
        <v>0</v>
      </c>
      <c r="U29" s="231">
        <v>0</v>
      </c>
      <c r="V29" s="231">
        <v>0</v>
      </c>
      <c r="W29" s="84" t="s">
        <v>278</v>
      </c>
      <c r="X29" s="168"/>
    </row>
    <row r="30" spans="1:24" x14ac:dyDescent="0.45">
      <c r="A30" s="126"/>
      <c r="B30" s="127"/>
      <c r="C30" s="33"/>
      <c r="D30" s="33"/>
      <c r="E30" s="170"/>
      <c r="F30" s="33"/>
      <c r="G30" s="33"/>
      <c r="H30" s="33"/>
      <c r="I30" s="124"/>
      <c r="J30" s="80"/>
      <c r="K30" s="35"/>
      <c r="L30" s="81"/>
      <c r="M30" s="81"/>
      <c r="N30" s="82"/>
      <c r="O30" s="35"/>
      <c r="P30" s="83"/>
      <c r="Q30" s="83"/>
      <c r="R30" s="83"/>
      <c r="S30" s="83"/>
      <c r="T30" s="83"/>
      <c r="U30" s="83"/>
      <c r="V30" s="83"/>
      <c r="W30" s="84"/>
      <c r="X30" s="168"/>
    </row>
    <row r="31" spans="1:24" ht="14.65" thickBot="1" x14ac:dyDescent="0.5">
      <c r="A31" s="126"/>
      <c r="B31" s="132" t="s">
        <v>78</v>
      </c>
      <c r="C31" s="133"/>
      <c r="D31" s="133"/>
      <c r="E31" s="98"/>
      <c r="F31" s="134"/>
      <c r="G31" s="278" t="s">
        <v>279</v>
      </c>
      <c r="H31" s="252">
        <v>4756</v>
      </c>
      <c r="I31" s="256">
        <v>6035300000</v>
      </c>
      <c r="J31" s="87"/>
      <c r="K31" s="275" t="s">
        <v>343</v>
      </c>
      <c r="L31" s="88"/>
      <c r="M31" s="88"/>
      <c r="N31" s="89"/>
      <c r="O31" s="135"/>
      <c r="P31" s="90"/>
      <c r="Q31" s="90"/>
      <c r="R31" s="90"/>
      <c r="S31" s="90"/>
      <c r="T31" s="90"/>
      <c r="U31" s="90"/>
      <c r="V31" s="90"/>
      <c r="W31" s="91"/>
      <c r="X31" s="168"/>
    </row>
    <row r="32" spans="1:24" x14ac:dyDescent="0.45">
      <c r="A32" s="126">
        <v>24</v>
      </c>
      <c r="B32" s="130" t="s">
        <v>281</v>
      </c>
      <c r="C32" s="34" t="s">
        <v>240</v>
      </c>
      <c r="D32" s="34"/>
      <c r="E32" s="35" t="s">
        <v>157</v>
      </c>
      <c r="F32" s="128">
        <v>42461</v>
      </c>
      <c r="G32" s="128" t="s">
        <v>60</v>
      </c>
      <c r="H32" s="129" t="s">
        <v>60</v>
      </c>
      <c r="I32" s="226">
        <v>138400000</v>
      </c>
      <c r="J32" s="85" t="s">
        <v>60</v>
      </c>
      <c r="K32" s="85" t="s">
        <v>60</v>
      </c>
      <c r="L32" s="85" t="s">
        <v>60</v>
      </c>
      <c r="M32" s="86" t="s">
        <v>60</v>
      </c>
      <c r="N32" s="86" t="s">
        <v>60</v>
      </c>
      <c r="O32" s="86" t="s">
        <v>60</v>
      </c>
      <c r="P32" s="86" t="s">
        <v>60</v>
      </c>
      <c r="Q32" s="86" t="s">
        <v>60</v>
      </c>
      <c r="R32" s="86" t="s">
        <v>60</v>
      </c>
      <c r="S32" s="86" t="s">
        <v>60</v>
      </c>
      <c r="T32" s="86" t="s">
        <v>60</v>
      </c>
      <c r="U32" s="86" t="s">
        <v>60</v>
      </c>
      <c r="V32" s="86" t="s">
        <v>60</v>
      </c>
      <c r="W32" s="92" t="s">
        <v>60</v>
      </c>
      <c r="X32" s="168"/>
    </row>
    <row r="33" spans="1:24" x14ac:dyDescent="0.45">
      <c r="A33" s="126">
        <v>25</v>
      </c>
      <c r="B33" s="130" t="s">
        <v>239</v>
      </c>
      <c r="C33" s="34" t="s">
        <v>240</v>
      </c>
      <c r="D33" s="34"/>
      <c r="E33" s="170" t="s">
        <v>282</v>
      </c>
      <c r="F33" s="128">
        <v>42461</v>
      </c>
      <c r="G33" s="128" t="s">
        <v>60</v>
      </c>
      <c r="H33" s="129" t="s">
        <v>60</v>
      </c>
      <c r="I33" s="226">
        <v>110200000</v>
      </c>
      <c r="J33" s="85" t="s">
        <v>60</v>
      </c>
      <c r="K33" s="85" t="s">
        <v>60</v>
      </c>
      <c r="L33" s="85" t="s">
        <v>60</v>
      </c>
      <c r="M33" s="86" t="s">
        <v>60</v>
      </c>
      <c r="N33" s="86" t="s">
        <v>60</v>
      </c>
      <c r="O33" s="86" t="s">
        <v>60</v>
      </c>
      <c r="P33" s="86" t="s">
        <v>60</v>
      </c>
      <c r="Q33" s="86" t="s">
        <v>60</v>
      </c>
      <c r="R33" s="86" t="s">
        <v>60</v>
      </c>
      <c r="S33" s="86" t="s">
        <v>60</v>
      </c>
      <c r="T33" s="86" t="s">
        <v>60</v>
      </c>
      <c r="U33" s="86" t="s">
        <v>60</v>
      </c>
      <c r="V33" s="86" t="s">
        <v>60</v>
      </c>
      <c r="W33" s="92" t="s">
        <v>60</v>
      </c>
      <c r="X33" s="168"/>
    </row>
    <row r="34" spans="1:24" x14ac:dyDescent="0.45">
      <c r="A34" s="126">
        <v>26</v>
      </c>
      <c r="B34" s="130" t="s">
        <v>207</v>
      </c>
      <c r="C34" s="34" t="s">
        <v>73</v>
      </c>
      <c r="D34" s="34"/>
      <c r="E34" s="171" t="s">
        <v>183</v>
      </c>
      <c r="F34" s="128">
        <v>43282</v>
      </c>
      <c r="G34" s="128"/>
      <c r="H34" s="129"/>
      <c r="I34" s="226">
        <v>90600000</v>
      </c>
      <c r="J34" s="85" t="s">
        <v>60</v>
      </c>
      <c r="K34" s="85" t="s">
        <v>60</v>
      </c>
      <c r="L34" s="85" t="s">
        <v>60</v>
      </c>
      <c r="M34" s="86" t="s">
        <v>60</v>
      </c>
      <c r="N34" s="86" t="s">
        <v>60</v>
      </c>
      <c r="O34" s="86" t="s">
        <v>60</v>
      </c>
      <c r="P34" s="86" t="s">
        <v>60</v>
      </c>
      <c r="Q34" s="86" t="s">
        <v>60</v>
      </c>
      <c r="R34" s="86" t="s">
        <v>60</v>
      </c>
      <c r="S34" s="86" t="s">
        <v>60</v>
      </c>
      <c r="T34" s="86" t="s">
        <v>60</v>
      </c>
      <c r="U34" s="86" t="s">
        <v>60</v>
      </c>
      <c r="V34" s="86" t="s">
        <v>60</v>
      </c>
      <c r="W34" s="92" t="s">
        <v>60</v>
      </c>
      <c r="X34" s="168"/>
    </row>
    <row r="35" spans="1:24" x14ac:dyDescent="0.45">
      <c r="A35" s="126">
        <v>27</v>
      </c>
      <c r="B35" s="130" t="s">
        <v>79</v>
      </c>
      <c r="C35" s="34" t="s">
        <v>62</v>
      </c>
      <c r="D35" s="34" t="s">
        <v>60</v>
      </c>
      <c r="E35" s="171" t="s">
        <v>158</v>
      </c>
      <c r="F35" s="128">
        <v>41579</v>
      </c>
      <c r="G35" s="128" t="s">
        <v>60</v>
      </c>
      <c r="H35" s="129" t="s">
        <v>60</v>
      </c>
      <c r="I35" s="226">
        <v>250700000</v>
      </c>
      <c r="J35" s="85" t="s">
        <v>60</v>
      </c>
      <c r="K35" s="85" t="s">
        <v>60</v>
      </c>
      <c r="L35" s="85" t="s">
        <v>60</v>
      </c>
      <c r="M35" s="86" t="s">
        <v>60</v>
      </c>
      <c r="N35" s="86" t="s">
        <v>60</v>
      </c>
      <c r="O35" s="86" t="s">
        <v>60</v>
      </c>
      <c r="P35" s="86" t="s">
        <v>60</v>
      </c>
      <c r="Q35" s="86" t="s">
        <v>60</v>
      </c>
      <c r="R35" s="86" t="s">
        <v>60</v>
      </c>
      <c r="S35" s="86" t="s">
        <v>60</v>
      </c>
      <c r="T35" s="86" t="s">
        <v>60</v>
      </c>
      <c r="U35" s="86" t="s">
        <v>60</v>
      </c>
      <c r="V35" s="86" t="s">
        <v>60</v>
      </c>
      <c r="W35" s="92" t="s">
        <v>60</v>
      </c>
      <c r="X35" s="168"/>
    </row>
    <row r="36" spans="1:24" x14ac:dyDescent="0.45">
      <c r="A36" s="126"/>
      <c r="B36" s="130"/>
      <c r="C36" s="34"/>
      <c r="D36" s="34"/>
      <c r="E36" s="171"/>
      <c r="F36" s="128"/>
      <c r="G36" s="128"/>
      <c r="H36" s="129"/>
      <c r="I36" s="226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92"/>
      <c r="X36" s="168"/>
    </row>
    <row r="37" spans="1:24" ht="14.65" thickBot="1" x14ac:dyDescent="0.5">
      <c r="A37" s="126"/>
      <c r="B37" s="132" t="s">
        <v>81</v>
      </c>
      <c r="C37" s="93"/>
      <c r="D37" s="93"/>
      <c r="E37" s="172"/>
      <c r="F37" s="136"/>
      <c r="G37" s="136"/>
      <c r="H37" s="137"/>
      <c r="I37" s="256">
        <v>589900000</v>
      </c>
      <c r="J37" s="94"/>
      <c r="K37" s="93"/>
      <c r="L37" s="95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6"/>
      <c r="X37" s="168"/>
    </row>
    <row r="38" spans="1:24" ht="14.65" thickBot="1" x14ac:dyDescent="0.5">
      <c r="A38" s="126"/>
      <c r="B38" s="132" t="s">
        <v>82</v>
      </c>
      <c r="C38" s="93"/>
      <c r="D38" s="93"/>
      <c r="E38" s="172"/>
      <c r="F38" s="136"/>
      <c r="G38" s="278" t="s">
        <v>279</v>
      </c>
      <c r="H38" s="252">
        <v>4756</v>
      </c>
      <c r="I38" s="256">
        <v>6625200000</v>
      </c>
      <c r="J38" s="94"/>
      <c r="K38" s="275" t="s">
        <v>343</v>
      </c>
      <c r="L38" s="95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6"/>
    </row>
    <row r="39" spans="1:24" x14ac:dyDescent="0.45">
      <c r="A39" s="126">
        <v>28</v>
      </c>
      <c r="B39" s="138" t="s">
        <v>83</v>
      </c>
      <c r="C39" s="139" t="s">
        <v>47</v>
      </c>
      <c r="D39" s="139" t="s">
        <v>0</v>
      </c>
      <c r="E39" s="173" t="s">
        <v>159</v>
      </c>
      <c r="F39" s="140">
        <v>41609</v>
      </c>
      <c r="G39" s="279" t="s">
        <v>204</v>
      </c>
      <c r="H39" s="141">
        <v>31</v>
      </c>
      <c r="I39" s="226">
        <v>239598897</v>
      </c>
      <c r="J39" s="165">
        <v>43465</v>
      </c>
      <c r="K39" s="35" t="s">
        <v>42</v>
      </c>
      <c r="L39" s="81">
        <v>4.8800000000000003E-2</v>
      </c>
      <c r="M39" s="81">
        <v>6.5000000000000002E-2</v>
      </c>
      <c r="N39" s="253">
        <v>1636</v>
      </c>
      <c r="O39" s="35" t="s">
        <v>43</v>
      </c>
      <c r="P39" s="83">
        <v>3.0000000000000001E-3</v>
      </c>
      <c r="Q39" s="83">
        <v>0</v>
      </c>
      <c r="R39" s="83">
        <v>0</v>
      </c>
      <c r="S39" s="83">
        <v>0.28399999999999997</v>
      </c>
      <c r="T39" s="83">
        <v>0</v>
      </c>
      <c r="U39" s="83">
        <v>0.16800000000000001</v>
      </c>
      <c r="V39" s="83">
        <v>0.54500000000000004</v>
      </c>
      <c r="W39" s="84" t="s">
        <v>224</v>
      </c>
      <c r="X39" s="168"/>
    </row>
    <row r="40" spans="1:24" x14ac:dyDescent="0.45">
      <c r="A40" s="126">
        <v>29</v>
      </c>
      <c r="B40" s="130" t="s">
        <v>154</v>
      </c>
      <c r="C40" s="34" t="s">
        <v>77</v>
      </c>
      <c r="D40" s="34" t="s">
        <v>0</v>
      </c>
      <c r="E40" s="174" t="s">
        <v>159</v>
      </c>
      <c r="F40" s="128">
        <v>42248</v>
      </c>
      <c r="G40" s="279" t="s">
        <v>205</v>
      </c>
      <c r="H40" s="129">
        <v>200</v>
      </c>
      <c r="I40" s="226">
        <v>223500000</v>
      </c>
      <c r="J40" s="165">
        <v>43465</v>
      </c>
      <c r="K40" s="35" t="s">
        <v>42</v>
      </c>
      <c r="L40" s="81">
        <v>5.5E-2</v>
      </c>
      <c r="M40" s="81">
        <v>7.2499999999999995E-2</v>
      </c>
      <c r="N40" s="167">
        <v>915</v>
      </c>
      <c r="O40" s="35" t="s">
        <v>43</v>
      </c>
      <c r="P40" s="83">
        <v>0</v>
      </c>
      <c r="Q40" s="83">
        <v>0</v>
      </c>
      <c r="R40" s="83">
        <v>1.4999999999999999E-2</v>
      </c>
      <c r="S40" s="83">
        <v>0</v>
      </c>
      <c r="T40" s="83">
        <v>0</v>
      </c>
      <c r="U40" s="83">
        <v>0</v>
      </c>
      <c r="V40" s="83">
        <v>0.98499999999999999</v>
      </c>
      <c r="W40" s="84" t="s">
        <v>283</v>
      </c>
    </row>
    <row r="41" spans="1:24" ht="14.65" thickBot="1" x14ac:dyDescent="0.5">
      <c r="A41" s="38"/>
      <c r="B41" s="142" t="s">
        <v>84</v>
      </c>
      <c r="C41" s="97"/>
      <c r="D41" s="133"/>
      <c r="E41" s="98"/>
      <c r="F41" s="98"/>
      <c r="G41" s="278" t="s">
        <v>206</v>
      </c>
      <c r="H41" s="252">
        <v>231</v>
      </c>
      <c r="I41" s="256">
        <f>+I39+I40</f>
        <v>463098897</v>
      </c>
      <c r="J41" s="98"/>
      <c r="K41" s="9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</row>
    <row r="42" spans="1:24" ht="14.65" thickBot="1" x14ac:dyDescent="0.5">
      <c r="A42" s="38"/>
      <c r="B42" s="143" t="s">
        <v>85</v>
      </c>
      <c r="C42" s="97"/>
      <c r="D42" s="133"/>
      <c r="E42" s="98"/>
      <c r="F42" s="98"/>
      <c r="G42" s="278" t="s">
        <v>280</v>
      </c>
      <c r="H42" s="252">
        <v>4987</v>
      </c>
      <c r="I42" s="256">
        <v>7088300000</v>
      </c>
      <c r="J42" s="98"/>
      <c r="K42" s="275" t="s">
        <v>343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</row>
    <row r="43" spans="1:24" x14ac:dyDescent="0.45">
      <c r="A43" s="33"/>
      <c r="B43" s="33"/>
      <c r="C43" s="33"/>
      <c r="D43" s="34"/>
      <c r="E43" s="35"/>
      <c r="F43" s="35"/>
      <c r="G43" s="35"/>
      <c r="H43" s="35"/>
      <c r="I43" s="35"/>
      <c r="J43" s="35"/>
      <c r="K43" s="33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4" x14ac:dyDescent="0.45">
      <c r="A44" s="33"/>
      <c r="B44" s="264" t="s">
        <v>256</v>
      </c>
      <c r="C44" s="33"/>
      <c r="D44" s="34"/>
      <c r="E44" s="34"/>
      <c r="F44" s="35"/>
      <c r="G44" s="35"/>
      <c r="H44" s="35"/>
      <c r="I44" s="39"/>
      <c r="J44" s="35"/>
      <c r="K44" s="33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4" x14ac:dyDescent="0.45">
      <c r="A45" s="33"/>
      <c r="B45" s="33"/>
      <c r="C45" s="33"/>
      <c r="D45" s="33"/>
      <c r="E45" s="34"/>
      <c r="F45" s="33"/>
      <c r="G45" s="33"/>
      <c r="H45" s="33"/>
      <c r="I45"/>
      <c r="J45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5"/>
    </row>
    <row r="46" spans="1:24" x14ac:dyDescent="0.45">
      <c r="I46"/>
      <c r="J46"/>
    </row>
    <row r="47" spans="1:24" x14ac:dyDescent="0.45">
      <c r="I47"/>
      <c r="J47"/>
    </row>
    <row r="48" spans="1:24" x14ac:dyDescent="0.45">
      <c r="H48" s="230"/>
      <c r="I48"/>
      <c r="J48"/>
    </row>
    <row r="49" spans="9:10" x14ac:dyDescent="0.45">
      <c r="I49"/>
      <c r="J49"/>
    </row>
    <row r="50" spans="9:10" x14ac:dyDescent="0.45">
      <c r="I50"/>
      <c r="J50"/>
    </row>
    <row r="51" spans="9:10" x14ac:dyDescent="0.45">
      <c r="I51"/>
      <c r="J51"/>
    </row>
    <row r="52" spans="9:10" x14ac:dyDescent="0.45">
      <c r="I52"/>
      <c r="J52"/>
    </row>
    <row r="53" spans="9:10" x14ac:dyDescent="0.45">
      <c r="I53"/>
      <c r="J53"/>
    </row>
    <row r="54" spans="9:10" x14ac:dyDescent="0.45">
      <c r="I54"/>
      <c r="J54"/>
    </row>
    <row r="55" spans="9:10" x14ac:dyDescent="0.45">
      <c r="I55"/>
      <c r="J55"/>
    </row>
    <row r="56" spans="9:10" x14ac:dyDescent="0.45">
      <c r="I56"/>
      <c r="J56"/>
    </row>
    <row r="57" spans="9:10" x14ac:dyDescent="0.45">
      <c r="I57"/>
      <c r="J57"/>
    </row>
    <row r="58" spans="9:10" x14ac:dyDescent="0.45">
      <c r="I58"/>
      <c r="J58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"/>
  <sheetViews>
    <sheetView showGridLines="0" zoomScale="70" zoomScaleNormal="70" zoomScaleSheetLayoutView="115" workbookViewId="0">
      <selection activeCell="L13" sqref="L13"/>
    </sheetView>
  </sheetViews>
  <sheetFormatPr defaultColWidth="9.19921875" defaultRowHeight="14.25" x14ac:dyDescent="0.45"/>
  <cols>
    <col min="1" max="1" width="2.53125" style="75" customWidth="1"/>
    <col min="2" max="2" width="5.53125" style="75" customWidth="1"/>
    <col min="3" max="3" width="48.19921875" style="75" customWidth="1"/>
    <col min="4" max="4" width="25.73046875" style="75" customWidth="1"/>
    <col min="5" max="5" width="25.796875" style="75" customWidth="1"/>
    <col min="6" max="6" width="11" style="75" customWidth="1"/>
    <col min="7" max="7" width="15.265625" style="75" customWidth="1"/>
    <col min="8" max="8" width="11.265625" style="75" customWidth="1"/>
    <col min="9" max="9" width="11.19921875" style="75" customWidth="1"/>
    <col min="10" max="10" width="10.46484375" style="75" customWidth="1"/>
    <col min="11" max="11" width="3" style="75" customWidth="1"/>
    <col min="12" max="12" width="17.46484375" style="75" customWidth="1"/>
    <col min="13" max="13" width="16.19921875" style="75" customWidth="1"/>
    <col min="14" max="14" width="9.19921875" style="75"/>
    <col min="15" max="15" width="2.73046875" style="75" customWidth="1"/>
    <col min="16" max="22" width="9.19921875" style="75"/>
    <col min="23" max="23" width="10" style="75" customWidth="1"/>
    <col min="24" max="16384" width="9.19921875" style="75"/>
  </cols>
  <sheetData>
    <row r="1" spans="1:24" x14ac:dyDescent="0.45">
      <c r="A1" s="40"/>
      <c r="B1" s="41"/>
      <c r="C1" s="40"/>
      <c r="D1" s="40"/>
      <c r="E1" s="42"/>
      <c r="F1" s="42"/>
      <c r="G1" s="42"/>
      <c r="H1" s="42"/>
      <c r="I1" s="42"/>
      <c r="J1" s="42"/>
      <c r="K1" s="42"/>
      <c r="L1" s="40"/>
      <c r="M1" s="40"/>
      <c r="N1" s="40"/>
      <c r="O1" s="40"/>
      <c r="P1" s="42"/>
      <c r="Q1" s="42"/>
      <c r="R1" s="42"/>
      <c r="S1" s="42"/>
      <c r="T1" s="42"/>
      <c r="U1" s="42"/>
      <c r="V1" s="42"/>
      <c r="W1" s="42"/>
    </row>
    <row r="2" spans="1:24" ht="15.75" x14ac:dyDescent="0.5">
      <c r="A2" s="40"/>
      <c r="B2" s="41"/>
      <c r="C2" s="43" t="s">
        <v>86</v>
      </c>
      <c r="D2" s="263">
        <v>43830</v>
      </c>
      <c r="E2" s="42"/>
      <c r="F2" s="42"/>
      <c r="G2" s="42"/>
      <c r="H2" s="42"/>
      <c r="I2" s="42"/>
      <c r="J2" s="42"/>
      <c r="K2" s="42"/>
      <c r="L2" s="40"/>
      <c r="M2" s="40"/>
      <c r="N2" s="40"/>
      <c r="O2" s="40"/>
      <c r="P2" s="42"/>
      <c r="Q2" s="42"/>
      <c r="R2" s="42"/>
      <c r="S2" s="42"/>
      <c r="T2" s="42"/>
      <c r="U2" s="42"/>
      <c r="V2" s="42"/>
      <c r="W2" s="42"/>
    </row>
    <row r="3" spans="1:24" x14ac:dyDescent="0.45">
      <c r="A3" s="40"/>
      <c r="B3" s="41"/>
      <c r="C3" s="40"/>
      <c r="D3" s="40"/>
      <c r="E3" s="42"/>
      <c r="F3" s="42"/>
      <c r="G3" s="42"/>
      <c r="H3" s="42"/>
      <c r="I3" s="42"/>
      <c r="J3" s="42"/>
      <c r="K3" s="42"/>
      <c r="L3" s="40"/>
      <c r="M3" s="40"/>
      <c r="N3" s="40"/>
      <c r="O3" s="40"/>
      <c r="P3" s="42"/>
      <c r="Q3" s="42"/>
      <c r="R3" s="42"/>
      <c r="S3" s="42"/>
      <c r="T3" s="42"/>
      <c r="U3" s="42"/>
      <c r="V3" s="42"/>
      <c r="W3" s="42"/>
    </row>
    <row r="4" spans="1:24" x14ac:dyDescent="0.45">
      <c r="A4" s="40"/>
      <c r="B4" s="4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4" ht="52.9" x14ac:dyDescent="0.45">
      <c r="A5" s="40"/>
      <c r="B5" s="45"/>
      <c r="C5" s="144" t="s">
        <v>23</v>
      </c>
      <c r="D5" s="145" t="s">
        <v>24</v>
      </c>
      <c r="E5" s="146" t="s">
        <v>26</v>
      </c>
      <c r="F5" s="100" t="s">
        <v>27</v>
      </c>
      <c r="G5" s="79" t="s">
        <v>28</v>
      </c>
      <c r="H5" s="79" t="s">
        <v>29</v>
      </c>
      <c r="I5" s="100" t="s">
        <v>30</v>
      </c>
      <c r="J5" s="100" t="s">
        <v>31</v>
      </c>
      <c r="K5" s="100"/>
      <c r="L5" s="79" t="s">
        <v>32</v>
      </c>
      <c r="M5" s="100" t="s">
        <v>33</v>
      </c>
      <c r="N5" s="100" t="s">
        <v>34</v>
      </c>
      <c r="O5" s="100"/>
      <c r="P5" s="285" t="s">
        <v>37</v>
      </c>
      <c r="Q5" s="285"/>
      <c r="R5" s="285"/>
      <c r="S5" s="285"/>
      <c r="T5" s="285"/>
      <c r="U5" s="285"/>
      <c r="V5" s="285"/>
      <c r="W5" s="286"/>
    </row>
    <row r="6" spans="1:24" x14ac:dyDescent="0.45">
      <c r="A6" s="40"/>
      <c r="B6" s="45"/>
      <c r="C6" s="147"/>
      <c r="D6" s="45"/>
      <c r="E6" s="148"/>
      <c r="F6" s="102"/>
      <c r="G6" s="101"/>
      <c r="H6" s="101"/>
      <c r="I6" s="101"/>
      <c r="J6" s="102"/>
      <c r="K6" s="102"/>
      <c r="L6" s="103"/>
      <c r="M6" s="102"/>
      <c r="N6" s="102"/>
      <c r="O6" s="102"/>
      <c r="P6" s="79" t="s">
        <v>38</v>
      </c>
      <c r="Q6" s="79" t="s">
        <v>244</v>
      </c>
      <c r="R6" s="79" t="s">
        <v>21</v>
      </c>
      <c r="S6" s="79" t="s">
        <v>145</v>
      </c>
      <c r="T6" s="79" t="s">
        <v>151</v>
      </c>
      <c r="U6" s="79" t="s">
        <v>208</v>
      </c>
      <c r="V6" s="79" t="s">
        <v>209</v>
      </c>
      <c r="W6" s="104" t="s">
        <v>39</v>
      </c>
    </row>
    <row r="7" spans="1:24" x14ac:dyDescent="0.45">
      <c r="A7" s="40"/>
      <c r="B7" s="175">
        <v>1</v>
      </c>
      <c r="C7" s="176" t="s">
        <v>284</v>
      </c>
      <c r="D7" s="175" t="s">
        <v>87</v>
      </c>
      <c r="E7" s="197" t="s">
        <v>184</v>
      </c>
      <c r="F7" s="177">
        <v>42705</v>
      </c>
      <c r="G7" s="178" t="s">
        <v>225</v>
      </c>
      <c r="H7" s="175">
        <v>559</v>
      </c>
      <c r="I7" s="228">
        <v>131100000</v>
      </c>
      <c r="J7" s="179">
        <v>43646</v>
      </c>
      <c r="K7" s="175"/>
      <c r="L7" s="178" t="s">
        <v>42</v>
      </c>
      <c r="M7" s="205">
        <v>5.0200000000000002E-2</v>
      </c>
      <c r="N7" s="205">
        <v>6.7500000000000004E-2</v>
      </c>
      <c r="O7" s="180"/>
      <c r="P7" s="180">
        <v>0</v>
      </c>
      <c r="Q7" s="180">
        <v>0</v>
      </c>
      <c r="R7" s="180">
        <v>0.184</v>
      </c>
      <c r="S7" s="180">
        <v>0</v>
      </c>
      <c r="T7" s="180">
        <v>0.20200000000000001</v>
      </c>
      <c r="U7" s="180">
        <v>0.21299999999999999</v>
      </c>
      <c r="V7" s="180">
        <v>0.40100000000000002</v>
      </c>
      <c r="W7" s="181" t="s">
        <v>219</v>
      </c>
      <c r="X7" s="114"/>
    </row>
    <row r="8" spans="1:24" x14ac:dyDescent="0.45">
      <c r="A8" s="40"/>
      <c r="B8" s="175">
        <v>2</v>
      </c>
      <c r="C8" s="176" t="s">
        <v>88</v>
      </c>
      <c r="D8" s="175" t="s">
        <v>89</v>
      </c>
      <c r="E8" s="197" t="s">
        <v>150</v>
      </c>
      <c r="F8" s="177">
        <v>40360</v>
      </c>
      <c r="G8" s="178" t="s">
        <v>185</v>
      </c>
      <c r="H8" s="175">
        <v>787</v>
      </c>
      <c r="I8" s="228">
        <v>181000000</v>
      </c>
      <c r="J8" s="179">
        <v>43830</v>
      </c>
      <c r="K8" s="175"/>
      <c r="L8" s="178" t="s">
        <v>50</v>
      </c>
      <c r="M8" s="205">
        <v>4.8399999999999999E-2</v>
      </c>
      <c r="N8" s="205">
        <v>6.5000000000000002E-2</v>
      </c>
      <c r="O8" s="180"/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0">
        <v>1</v>
      </c>
      <c r="W8" s="181" t="s">
        <v>285</v>
      </c>
      <c r="X8" s="114"/>
    </row>
    <row r="9" spans="1:24" x14ac:dyDescent="0.45">
      <c r="A9" s="40"/>
      <c r="B9" s="47">
        <v>3</v>
      </c>
      <c r="C9" s="176" t="s">
        <v>97</v>
      </c>
      <c r="D9" s="175" t="s">
        <v>98</v>
      </c>
      <c r="E9" s="206">
        <v>1</v>
      </c>
      <c r="F9" s="177">
        <v>42019</v>
      </c>
      <c r="G9" s="178" t="s">
        <v>190</v>
      </c>
      <c r="H9" s="175">
        <v>83</v>
      </c>
      <c r="I9" s="228">
        <v>25500000</v>
      </c>
      <c r="J9" s="179">
        <v>43830</v>
      </c>
      <c r="K9" s="182"/>
      <c r="L9" s="178" t="s">
        <v>149</v>
      </c>
      <c r="M9" s="205">
        <v>5.7500000000000002E-2</v>
      </c>
      <c r="N9" s="205">
        <v>6.7500000000000004E-2</v>
      </c>
      <c r="O9" s="182"/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1</v>
      </c>
      <c r="V9" s="180">
        <v>0</v>
      </c>
      <c r="W9" s="181" t="s">
        <v>238</v>
      </c>
      <c r="X9" s="114"/>
    </row>
    <row r="10" spans="1:24" x14ac:dyDescent="0.45">
      <c r="A10" s="40"/>
      <c r="B10" s="175">
        <v>4</v>
      </c>
      <c r="C10" s="176" t="s">
        <v>146</v>
      </c>
      <c r="D10" s="175" t="s">
        <v>147</v>
      </c>
      <c r="E10" s="206">
        <v>1</v>
      </c>
      <c r="F10" s="177">
        <v>42767</v>
      </c>
      <c r="G10" s="178" t="s">
        <v>187</v>
      </c>
      <c r="H10" s="175">
        <v>161</v>
      </c>
      <c r="I10" s="228">
        <v>35000000</v>
      </c>
      <c r="J10" s="179">
        <v>43646</v>
      </c>
      <c r="K10" s="182"/>
      <c r="L10" s="178" t="s">
        <v>42</v>
      </c>
      <c r="M10" s="205">
        <v>6.25E-2</v>
      </c>
      <c r="N10" s="205">
        <v>7.2499999999999995E-2</v>
      </c>
      <c r="O10" s="182"/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1</v>
      </c>
      <c r="W10" s="181" t="s">
        <v>286</v>
      </c>
      <c r="X10" s="114"/>
    </row>
    <row r="11" spans="1:24" x14ac:dyDescent="0.45">
      <c r="A11" s="40"/>
      <c r="B11" s="175">
        <v>5</v>
      </c>
      <c r="C11" s="176" t="s">
        <v>226</v>
      </c>
      <c r="D11" s="175" t="s">
        <v>93</v>
      </c>
      <c r="E11" s="206">
        <v>1</v>
      </c>
      <c r="F11" s="177">
        <v>38202</v>
      </c>
      <c r="G11" s="178" t="s">
        <v>227</v>
      </c>
      <c r="H11" s="175">
        <v>604</v>
      </c>
      <c r="I11" s="228">
        <v>142300000</v>
      </c>
      <c r="J11" s="179">
        <v>43465</v>
      </c>
      <c r="K11" s="182"/>
      <c r="L11" s="178" t="s">
        <v>42</v>
      </c>
      <c r="M11" s="205">
        <v>6.4199999999999993E-2</v>
      </c>
      <c r="N11" s="205">
        <v>7.2099999999999997E-2</v>
      </c>
      <c r="O11" s="182"/>
      <c r="P11" s="180">
        <v>0</v>
      </c>
      <c r="Q11" s="180">
        <v>0</v>
      </c>
      <c r="R11" s="180">
        <v>0</v>
      </c>
      <c r="S11" s="180">
        <v>0.125</v>
      </c>
      <c r="T11" s="180">
        <v>0</v>
      </c>
      <c r="U11" s="180">
        <v>0.20899999999999999</v>
      </c>
      <c r="V11" s="180">
        <v>0.66600000000000004</v>
      </c>
      <c r="W11" s="181" t="s">
        <v>287</v>
      </c>
      <c r="X11" s="114"/>
    </row>
    <row r="12" spans="1:24" x14ac:dyDescent="0.45">
      <c r="A12" s="40"/>
      <c r="B12" s="47">
        <v>6</v>
      </c>
      <c r="C12" s="176" t="s">
        <v>101</v>
      </c>
      <c r="D12" s="175" t="s">
        <v>193</v>
      </c>
      <c r="E12" s="206">
        <v>1</v>
      </c>
      <c r="F12" s="177">
        <v>42552</v>
      </c>
      <c r="G12" s="178" t="s">
        <v>194</v>
      </c>
      <c r="H12" s="175">
        <v>301</v>
      </c>
      <c r="I12" s="228">
        <v>52800000</v>
      </c>
      <c r="J12" s="179">
        <v>43281</v>
      </c>
      <c r="K12" s="183"/>
      <c r="L12" s="178" t="s">
        <v>42</v>
      </c>
      <c r="M12" s="205">
        <v>5.2499999999999998E-2</v>
      </c>
      <c r="N12" s="205">
        <v>6.7500000000000004E-2</v>
      </c>
      <c r="O12" s="184"/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1</v>
      </c>
      <c r="W12" s="181" t="s">
        <v>288</v>
      </c>
      <c r="X12" s="114"/>
    </row>
    <row r="13" spans="1:24" x14ac:dyDescent="0.45">
      <c r="A13" s="40"/>
      <c r="B13" s="175">
        <v>7</v>
      </c>
      <c r="C13" s="176" t="s">
        <v>99</v>
      </c>
      <c r="D13" s="175" t="s">
        <v>100</v>
      </c>
      <c r="E13" s="206">
        <v>1</v>
      </c>
      <c r="F13" s="177">
        <v>42019</v>
      </c>
      <c r="G13" s="178" t="s">
        <v>192</v>
      </c>
      <c r="H13" s="175">
        <v>155</v>
      </c>
      <c r="I13" s="228">
        <v>31000000</v>
      </c>
      <c r="J13" s="179">
        <v>43465</v>
      </c>
      <c r="K13" s="183"/>
      <c r="L13" s="178" t="s">
        <v>42</v>
      </c>
      <c r="M13" s="205">
        <v>6.5000000000000002E-2</v>
      </c>
      <c r="N13" s="205">
        <v>7.4999999999999997E-2</v>
      </c>
      <c r="O13" s="184"/>
      <c r="P13" s="180">
        <v>0</v>
      </c>
      <c r="Q13" s="180">
        <v>0</v>
      </c>
      <c r="R13" s="180">
        <v>0.51100000000000001</v>
      </c>
      <c r="S13" s="180">
        <v>0</v>
      </c>
      <c r="T13" s="180">
        <v>0.159</v>
      </c>
      <c r="U13" s="180">
        <v>0</v>
      </c>
      <c r="V13" s="180">
        <v>0.33</v>
      </c>
      <c r="W13" s="181" t="s">
        <v>289</v>
      </c>
      <c r="X13" s="114"/>
    </row>
    <row r="14" spans="1:24" x14ac:dyDescent="0.45">
      <c r="A14" s="40"/>
      <c r="B14" s="175">
        <v>8</v>
      </c>
      <c r="C14" s="176" t="s">
        <v>94</v>
      </c>
      <c r="D14" s="175" t="s">
        <v>95</v>
      </c>
      <c r="E14" s="206">
        <v>1</v>
      </c>
      <c r="F14" s="177">
        <v>37582</v>
      </c>
      <c r="G14" s="178" t="s">
        <v>188</v>
      </c>
      <c r="H14" s="175">
        <v>275</v>
      </c>
      <c r="I14" s="228">
        <v>45100000</v>
      </c>
      <c r="J14" s="185">
        <v>43465</v>
      </c>
      <c r="K14" s="183"/>
      <c r="L14" s="178" t="s">
        <v>42</v>
      </c>
      <c r="M14" s="205">
        <v>6.5000000000000002E-2</v>
      </c>
      <c r="N14" s="205">
        <v>7.2499999999999995E-2</v>
      </c>
      <c r="O14" s="184"/>
      <c r="P14" s="180">
        <v>0</v>
      </c>
      <c r="Q14" s="180">
        <v>0</v>
      </c>
      <c r="R14" s="180">
        <v>0</v>
      </c>
      <c r="S14" s="180">
        <v>0.54100000000000004</v>
      </c>
      <c r="T14" s="180">
        <v>0</v>
      </c>
      <c r="U14" s="180">
        <v>0.20200000000000001</v>
      </c>
      <c r="V14" s="180">
        <v>0.25700000000000001</v>
      </c>
      <c r="W14" s="181" t="s">
        <v>196</v>
      </c>
      <c r="X14" s="114"/>
    </row>
    <row r="15" spans="1:24" x14ac:dyDescent="0.45">
      <c r="A15" s="40"/>
      <c r="B15" s="47">
        <v>9</v>
      </c>
      <c r="C15" s="176" t="s">
        <v>96</v>
      </c>
      <c r="D15" s="175" t="s">
        <v>95</v>
      </c>
      <c r="E15" s="206">
        <v>1</v>
      </c>
      <c r="F15" s="177">
        <v>42019</v>
      </c>
      <c r="G15" s="178" t="s">
        <v>189</v>
      </c>
      <c r="H15" s="175">
        <v>35</v>
      </c>
      <c r="I15" s="228">
        <v>23600000</v>
      </c>
      <c r="J15" s="179">
        <v>43646</v>
      </c>
      <c r="K15" s="183"/>
      <c r="L15" s="178" t="s">
        <v>42</v>
      </c>
      <c r="M15" s="205">
        <v>6.25E-2</v>
      </c>
      <c r="N15" s="205">
        <v>7.2499999999999995E-2</v>
      </c>
      <c r="O15" s="184"/>
      <c r="P15" s="180">
        <v>0</v>
      </c>
      <c r="Q15" s="180">
        <v>0</v>
      </c>
      <c r="R15" s="180">
        <v>1</v>
      </c>
      <c r="S15" s="180">
        <v>0</v>
      </c>
      <c r="T15" s="180">
        <v>0</v>
      </c>
      <c r="U15" s="180">
        <v>0</v>
      </c>
      <c r="V15" s="180">
        <v>0</v>
      </c>
      <c r="W15" s="181" t="s">
        <v>290</v>
      </c>
      <c r="X15" s="114"/>
    </row>
    <row r="16" spans="1:24" x14ac:dyDescent="0.45">
      <c r="A16" s="40"/>
      <c r="B16" s="175">
        <v>10</v>
      </c>
      <c r="C16" s="176" t="s">
        <v>91</v>
      </c>
      <c r="D16" s="175" t="s">
        <v>92</v>
      </c>
      <c r="E16" s="206">
        <v>1</v>
      </c>
      <c r="F16" s="177">
        <v>42019</v>
      </c>
      <c r="G16" s="178" t="s">
        <v>186</v>
      </c>
      <c r="H16" s="175">
        <v>505</v>
      </c>
      <c r="I16" s="228">
        <v>194200000</v>
      </c>
      <c r="J16" s="179">
        <v>43281</v>
      </c>
      <c r="K16" s="183"/>
      <c r="L16" s="178" t="s">
        <v>42</v>
      </c>
      <c r="M16" s="205">
        <v>6.0400000000000002E-2</v>
      </c>
      <c r="N16" s="205">
        <v>7.3700000000000002E-2</v>
      </c>
      <c r="O16" s="184"/>
      <c r="P16" s="180">
        <v>0</v>
      </c>
      <c r="Q16" s="180">
        <v>9.1999999999999998E-2</v>
      </c>
      <c r="R16" s="180">
        <v>0.13700000000000001</v>
      </c>
      <c r="S16" s="180">
        <v>5.0999999999999997E-2</v>
      </c>
      <c r="T16" s="180">
        <v>8.1000000000000003E-2</v>
      </c>
      <c r="U16" s="180">
        <v>0.111</v>
      </c>
      <c r="V16" s="180">
        <v>0.52800000000000002</v>
      </c>
      <c r="W16" s="181" t="s">
        <v>173</v>
      </c>
      <c r="X16" s="114"/>
    </row>
    <row r="17" spans="1:23" x14ac:dyDescent="0.45">
      <c r="A17" s="40"/>
      <c r="B17" s="175"/>
      <c r="C17" s="176"/>
      <c r="D17" s="175"/>
      <c r="E17" s="178"/>
      <c r="F17" s="105"/>
      <c r="G17" s="186"/>
      <c r="H17" s="178"/>
      <c r="I17" s="229"/>
      <c r="J17" s="178"/>
      <c r="K17" s="178"/>
      <c r="L17" s="175"/>
      <c r="M17" s="175"/>
      <c r="N17" s="175"/>
      <c r="O17" s="175"/>
      <c r="P17" s="178"/>
      <c r="Q17" s="178"/>
      <c r="R17" s="178"/>
      <c r="S17" s="178"/>
      <c r="T17" s="178"/>
      <c r="U17" s="178"/>
      <c r="V17" s="178"/>
      <c r="W17" s="181"/>
    </row>
    <row r="18" spans="1:23" ht="14.65" thickBot="1" x14ac:dyDescent="0.5">
      <c r="A18" s="40"/>
      <c r="B18" s="47"/>
      <c r="C18" s="188" t="s">
        <v>102</v>
      </c>
      <c r="D18" s="189"/>
      <c r="E18" s="189"/>
      <c r="F18" s="189"/>
      <c r="G18" s="254" t="s">
        <v>228</v>
      </c>
      <c r="H18" s="232">
        <v>3465</v>
      </c>
      <c r="I18" s="257">
        <v>927300000</v>
      </c>
      <c r="J18" s="189" t="s">
        <v>291</v>
      </c>
      <c r="K18" s="191"/>
      <c r="L18" s="189"/>
      <c r="M18" s="192"/>
      <c r="N18" s="192"/>
      <c r="O18" s="190"/>
      <c r="P18" s="193"/>
      <c r="Q18" s="194"/>
      <c r="R18" s="193"/>
      <c r="S18" s="193"/>
      <c r="T18" s="193"/>
      <c r="U18" s="193"/>
      <c r="V18" s="193"/>
      <c r="W18" s="195"/>
    </row>
    <row r="19" spans="1:23" x14ac:dyDescent="0.45">
      <c r="A19" s="52"/>
      <c r="B19" s="47"/>
      <c r="C19" s="196"/>
      <c r="D19" s="197"/>
      <c r="E19" s="197"/>
      <c r="F19" s="105"/>
      <c r="G19" s="106"/>
      <c r="H19" s="234"/>
      <c r="I19" s="235"/>
      <c r="J19" s="107"/>
      <c r="K19" s="107"/>
      <c r="L19" s="108"/>
      <c r="M19" s="183"/>
      <c r="N19" s="183"/>
      <c r="O19" s="184"/>
      <c r="P19" s="183"/>
      <c r="Q19" s="183"/>
      <c r="R19" s="183"/>
      <c r="S19" s="183"/>
      <c r="T19" s="183"/>
      <c r="U19" s="183"/>
      <c r="V19" s="183"/>
      <c r="W19" s="198"/>
    </row>
    <row r="20" spans="1:23" ht="14.65" thickBot="1" x14ac:dyDescent="0.5">
      <c r="A20" s="40"/>
      <c r="B20" s="47"/>
      <c r="C20" s="188"/>
      <c r="D20" s="197"/>
      <c r="E20" s="197"/>
      <c r="F20" s="199"/>
      <c r="G20" s="106"/>
      <c r="H20" s="236"/>
      <c r="I20" s="237"/>
      <c r="J20" s="210"/>
      <c r="K20" s="109"/>
      <c r="L20" s="109"/>
      <c r="M20" s="183"/>
      <c r="N20" s="183"/>
      <c r="O20" s="184"/>
      <c r="P20" s="183"/>
      <c r="Q20" s="183"/>
      <c r="R20" s="183"/>
      <c r="S20" s="183"/>
      <c r="T20" s="183"/>
      <c r="U20" s="183"/>
      <c r="V20" s="183"/>
      <c r="W20" s="198"/>
    </row>
    <row r="21" spans="1:23" ht="14.65" thickBot="1" x14ac:dyDescent="0.5">
      <c r="A21" s="40"/>
      <c r="B21" s="47"/>
      <c r="C21" s="200" t="s">
        <v>104</v>
      </c>
      <c r="D21" s="201"/>
      <c r="E21" s="202"/>
      <c r="F21" s="202"/>
      <c r="G21" s="255" t="s">
        <v>228</v>
      </c>
      <c r="H21" s="238">
        <v>3465</v>
      </c>
      <c r="I21" s="258">
        <v>927300000</v>
      </c>
      <c r="J21" s="280" t="s">
        <v>291</v>
      </c>
      <c r="K21" s="110"/>
      <c r="L21" s="110"/>
      <c r="M21" s="201"/>
      <c r="N21" s="203"/>
      <c r="O21" s="203"/>
      <c r="P21" s="203"/>
      <c r="Q21" s="203"/>
      <c r="R21" s="203"/>
      <c r="S21" s="203"/>
      <c r="T21" s="203"/>
      <c r="U21" s="203"/>
      <c r="V21" s="203"/>
      <c r="W21" s="204"/>
    </row>
    <row r="22" spans="1:23" x14ac:dyDescent="0.45">
      <c r="A22" s="40"/>
      <c r="B22" s="47"/>
      <c r="C22" s="53"/>
      <c r="D22" s="53"/>
      <c r="E22" s="54"/>
      <c r="F22" s="42"/>
      <c r="G22" s="55"/>
      <c r="H22" s="56"/>
      <c r="I22" s="57"/>
      <c r="J22" s="58"/>
      <c r="K22" s="58"/>
      <c r="L22" s="59"/>
      <c r="M22" s="53"/>
      <c r="N22" s="60"/>
      <c r="O22" s="60"/>
      <c r="P22" s="60"/>
      <c r="Q22" s="54"/>
      <c r="R22" s="54"/>
      <c r="S22" s="54"/>
      <c r="T22" s="54"/>
      <c r="U22" s="54"/>
      <c r="V22" s="54"/>
      <c r="W22" s="54"/>
    </row>
    <row r="23" spans="1:23" x14ac:dyDescent="0.45">
      <c r="C23" s="264" t="s">
        <v>256</v>
      </c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0"/>
  <sheetViews>
    <sheetView showGridLines="0" tabSelected="1" zoomScale="70" zoomScaleNormal="70" zoomScaleSheetLayoutView="100" workbookViewId="0">
      <selection activeCell="J43" sqref="J43"/>
    </sheetView>
  </sheetViews>
  <sheetFormatPr defaultColWidth="9.19921875" defaultRowHeight="14.25" x14ac:dyDescent="0.45"/>
  <cols>
    <col min="1" max="1" width="3.19921875" style="75" customWidth="1"/>
    <col min="2" max="2" width="4.796875" style="75" customWidth="1"/>
    <col min="3" max="3" width="40.265625" style="75" customWidth="1"/>
    <col min="4" max="4" width="22.796875" style="75" customWidth="1"/>
    <col min="5" max="5" width="19.73046875" style="75" customWidth="1"/>
    <col min="6" max="6" width="32.73046875" style="75" customWidth="1"/>
    <col min="7" max="7" width="37.73046875" style="75" customWidth="1"/>
    <col min="8" max="8" width="14.33203125" style="75" bestFit="1" customWidth="1"/>
    <col min="9" max="9" width="12.46484375" style="75" customWidth="1"/>
    <col min="10" max="10" width="13.265625" style="75" customWidth="1"/>
    <col min="11" max="11" width="15.46484375" style="75" customWidth="1"/>
    <col min="12" max="12" width="21.265625" style="75" customWidth="1"/>
    <col min="13" max="13" width="14.265625" style="75" customWidth="1"/>
    <col min="14" max="14" width="11.73046875" style="75" customWidth="1"/>
    <col min="15" max="16" width="12.73046875" style="75" customWidth="1"/>
    <col min="17" max="17" width="3.53125" style="75" customWidth="1"/>
    <col min="18" max="24" width="9.19921875" style="75"/>
    <col min="25" max="25" width="13.796875" style="75" customWidth="1"/>
    <col min="26" max="16384" width="9.19921875" style="75"/>
  </cols>
  <sheetData>
    <row r="1" spans="1:27" x14ac:dyDescent="0.45">
      <c r="A1" s="40"/>
      <c r="B1" s="41"/>
      <c r="C1" s="40"/>
      <c r="D1" s="40"/>
      <c r="E1" s="53"/>
      <c r="F1" s="42"/>
      <c r="G1" s="42"/>
      <c r="H1" s="42"/>
      <c r="I1" s="42"/>
      <c r="J1" s="42"/>
      <c r="K1" s="42"/>
      <c r="L1" s="40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53"/>
    </row>
    <row r="2" spans="1:27" ht="15.75" x14ac:dyDescent="0.5">
      <c r="A2" s="40"/>
      <c r="B2" s="41"/>
      <c r="C2" s="43" t="s">
        <v>105</v>
      </c>
      <c r="D2" s="263">
        <v>43830</v>
      </c>
      <c r="E2" s="53"/>
      <c r="F2" s="42"/>
      <c r="G2" s="42"/>
      <c r="H2" s="42"/>
      <c r="I2" s="42"/>
      <c r="J2" s="42"/>
      <c r="K2" s="42"/>
      <c r="L2" s="40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53"/>
    </row>
    <row r="3" spans="1:27" x14ac:dyDescent="0.45">
      <c r="A3" s="40"/>
      <c r="B3" s="41"/>
      <c r="C3" s="40"/>
      <c r="D3" s="40"/>
      <c r="E3" s="53"/>
      <c r="F3" s="42"/>
      <c r="G3" s="42"/>
      <c r="H3" s="42"/>
      <c r="I3" s="42"/>
      <c r="J3" s="42"/>
      <c r="K3" s="42"/>
      <c r="L3" s="40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53"/>
    </row>
    <row r="4" spans="1:27" x14ac:dyDescent="0.45">
      <c r="A4" s="44"/>
      <c r="B4" s="6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53"/>
    </row>
    <row r="5" spans="1:27" ht="39.75" x14ac:dyDescent="0.45">
      <c r="A5" s="40"/>
      <c r="B5" s="45"/>
      <c r="C5" s="144" t="s">
        <v>23</v>
      </c>
      <c r="D5" s="145" t="s">
        <v>24</v>
      </c>
      <c r="E5" s="146" t="s">
        <v>25</v>
      </c>
      <c r="F5" s="79" t="s">
        <v>26</v>
      </c>
      <c r="G5" s="100" t="s">
        <v>27</v>
      </c>
      <c r="H5" s="79" t="s">
        <v>106</v>
      </c>
      <c r="I5" s="79" t="s">
        <v>29</v>
      </c>
      <c r="J5" s="100" t="s">
        <v>30</v>
      </c>
      <c r="K5" s="100" t="s">
        <v>31</v>
      </c>
      <c r="L5" s="79" t="s">
        <v>32</v>
      </c>
      <c r="M5" s="100" t="s">
        <v>33</v>
      </c>
      <c r="N5" s="100" t="s">
        <v>34</v>
      </c>
      <c r="O5" s="100" t="s">
        <v>107</v>
      </c>
      <c r="P5" s="100" t="s">
        <v>108</v>
      </c>
      <c r="Q5" s="111"/>
      <c r="R5" s="285" t="s">
        <v>37</v>
      </c>
      <c r="S5" s="285"/>
      <c r="T5" s="285"/>
      <c r="U5" s="285"/>
      <c r="V5" s="285"/>
      <c r="W5" s="285"/>
      <c r="X5" s="285"/>
      <c r="Y5" s="286"/>
      <c r="Z5" s="53"/>
    </row>
    <row r="6" spans="1:27" x14ac:dyDescent="0.45">
      <c r="A6" s="40"/>
      <c r="B6" s="45"/>
      <c r="C6" s="147"/>
      <c r="D6" s="45"/>
      <c r="E6" s="148"/>
      <c r="F6" s="225"/>
      <c r="G6" s="102"/>
      <c r="H6" s="101"/>
      <c r="I6" s="101"/>
      <c r="J6" s="101"/>
      <c r="K6" s="102"/>
      <c r="L6" s="45"/>
      <c r="M6" s="102"/>
      <c r="N6" s="102"/>
      <c r="O6" s="102"/>
      <c r="P6" s="102"/>
      <c r="Q6" s="112"/>
      <c r="R6" s="79" t="s">
        <v>38</v>
      </c>
      <c r="S6" s="79" t="s">
        <v>244</v>
      </c>
      <c r="T6" s="79" t="s">
        <v>21</v>
      </c>
      <c r="U6" s="79" t="s">
        <v>145</v>
      </c>
      <c r="V6" s="79" t="s">
        <v>151</v>
      </c>
      <c r="W6" s="79" t="s">
        <v>208</v>
      </c>
      <c r="X6" s="79" t="s">
        <v>209</v>
      </c>
      <c r="Y6" s="104" t="s">
        <v>39</v>
      </c>
      <c r="Z6" s="53"/>
    </row>
    <row r="7" spans="1:27" x14ac:dyDescent="0.45">
      <c r="A7" s="40"/>
      <c r="B7" s="47">
        <v>1</v>
      </c>
      <c r="C7" s="176" t="s">
        <v>195</v>
      </c>
      <c r="D7" s="175" t="s">
        <v>109</v>
      </c>
      <c r="E7" s="175" t="s">
        <v>110</v>
      </c>
      <c r="F7" s="207">
        <v>1</v>
      </c>
      <c r="G7" s="131">
        <v>41974</v>
      </c>
      <c r="H7" s="178" t="s">
        <v>292</v>
      </c>
      <c r="I7" s="242">
        <v>1351</v>
      </c>
      <c r="J7" s="228" t="s">
        <v>293</v>
      </c>
      <c r="K7" s="179">
        <v>43830</v>
      </c>
      <c r="L7" s="178" t="s">
        <v>90</v>
      </c>
      <c r="M7" s="205">
        <v>5.2499999999999998E-2</v>
      </c>
      <c r="N7" s="205">
        <v>7.0000000000000007E-2</v>
      </c>
      <c r="O7" s="208" t="s">
        <v>294</v>
      </c>
      <c r="P7" s="245">
        <v>0.107</v>
      </c>
      <c r="Q7" s="248"/>
      <c r="R7" s="245">
        <v>5.0000000000000001E-3</v>
      </c>
      <c r="S7" s="245">
        <v>0.19400000000000001</v>
      </c>
      <c r="T7" s="245">
        <v>0.13800000000000001</v>
      </c>
      <c r="U7" s="245">
        <v>0.18099999999999999</v>
      </c>
      <c r="V7" s="245">
        <v>0.24399999999999999</v>
      </c>
      <c r="W7" s="245">
        <v>0.107</v>
      </c>
      <c r="X7" s="245">
        <v>0.13100000000000001</v>
      </c>
      <c r="Y7" s="181" t="s">
        <v>269</v>
      </c>
      <c r="Z7" s="209"/>
      <c r="AA7" s="210"/>
    </row>
    <row r="8" spans="1:27" x14ac:dyDescent="0.45">
      <c r="A8" s="40"/>
      <c r="B8" s="47">
        <v>2</v>
      </c>
      <c r="C8" s="176" t="s">
        <v>111</v>
      </c>
      <c r="D8" s="175" t="s">
        <v>112</v>
      </c>
      <c r="E8" s="175" t="s">
        <v>113</v>
      </c>
      <c r="F8" s="207" t="s">
        <v>163</v>
      </c>
      <c r="G8" s="131">
        <v>39083</v>
      </c>
      <c r="H8" s="178" t="s">
        <v>295</v>
      </c>
      <c r="I8" s="242">
        <v>1665</v>
      </c>
      <c r="J8" s="228" t="s">
        <v>296</v>
      </c>
      <c r="K8" s="179">
        <v>43830</v>
      </c>
      <c r="L8" s="178" t="s">
        <v>230</v>
      </c>
      <c r="M8" s="205">
        <v>4.4999999999999998E-2</v>
      </c>
      <c r="N8" s="205">
        <v>6.5000000000000002E-2</v>
      </c>
      <c r="O8" s="208" t="s">
        <v>297</v>
      </c>
      <c r="P8" s="245">
        <v>0.16900000000000001</v>
      </c>
      <c r="Q8" s="246"/>
      <c r="R8" s="245">
        <v>6.0000000000000001E-3</v>
      </c>
      <c r="S8" s="245">
        <v>0.24399999999999999</v>
      </c>
      <c r="T8" s="245">
        <v>0.09</v>
      </c>
      <c r="U8" s="245">
        <v>0.107</v>
      </c>
      <c r="V8" s="245">
        <v>0.154</v>
      </c>
      <c r="W8" s="245">
        <v>0.104</v>
      </c>
      <c r="X8" s="245">
        <v>0.29499999999999998</v>
      </c>
      <c r="Y8" s="181" t="s">
        <v>197</v>
      </c>
      <c r="Z8" s="209"/>
      <c r="AA8" s="210"/>
    </row>
    <row r="9" spans="1:27" x14ac:dyDescent="0.45">
      <c r="A9" s="40"/>
      <c r="B9" s="47">
        <v>3</v>
      </c>
      <c r="C9" s="176" t="s">
        <v>114</v>
      </c>
      <c r="D9" s="175" t="s">
        <v>115</v>
      </c>
      <c r="E9" s="175" t="s">
        <v>116</v>
      </c>
      <c r="F9" s="207">
        <v>1</v>
      </c>
      <c r="G9" s="131">
        <v>40148</v>
      </c>
      <c r="H9" s="178" t="s">
        <v>298</v>
      </c>
      <c r="I9" s="242">
        <v>441</v>
      </c>
      <c r="J9" s="228" t="s">
        <v>299</v>
      </c>
      <c r="K9" s="179">
        <v>43465</v>
      </c>
      <c r="L9" s="178" t="s">
        <v>42</v>
      </c>
      <c r="M9" s="205">
        <v>0.06</v>
      </c>
      <c r="N9" s="205">
        <v>7.4999999999999997E-2</v>
      </c>
      <c r="O9" s="208" t="s">
        <v>300</v>
      </c>
      <c r="P9" s="245">
        <v>0.14099999999999999</v>
      </c>
      <c r="Q9" s="246"/>
      <c r="R9" s="245">
        <v>2.5000000000000001E-2</v>
      </c>
      <c r="S9" s="245">
        <v>0.10199999999999999</v>
      </c>
      <c r="T9" s="245">
        <v>7.4999999999999997E-2</v>
      </c>
      <c r="U9" s="245">
        <v>0.11</v>
      </c>
      <c r="V9" s="245">
        <v>0.14099999999999999</v>
      </c>
      <c r="W9" s="245">
        <v>0.13900000000000001</v>
      </c>
      <c r="X9" s="245">
        <v>0.40799999999999997</v>
      </c>
      <c r="Y9" s="181" t="s">
        <v>234</v>
      </c>
      <c r="Z9" s="209"/>
      <c r="AA9" s="210"/>
    </row>
    <row r="10" spans="1:27" x14ac:dyDescent="0.45">
      <c r="A10" s="40"/>
      <c r="B10" s="47">
        <v>4</v>
      </c>
      <c r="C10" s="176" t="s">
        <v>117</v>
      </c>
      <c r="D10" s="175" t="s">
        <v>118</v>
      </c>
      <c r="E10" s="175" t="s">
        <v>119</v>
      </c>
      <c r="F10" s="207">
        <v>1</v>
      </c>
      <c r="G10" s="131" t="s">
        <v>229</v>
      </c>
      <c r="H10" s="178" t="s">
        <v>301</v>
      </c>
      <c r="I10" s="242">
        <v>671</v>
      </c>
      <c r="J10" s="228" t="s">
        <v>302</v>
      </c>
      <c r="K10" s="179">
        <v>43646</v>
      </c>
      <c r="L10" s="178" t="s">
        <v>42</v>
      </c>
      <c r="M10" s="205">
        <v>5.2499999999999998E-2</v>
      </c>
      <c r="N10" s="205">
        <v>7.0000000000000007E-2</v>
      </c>
      <c r="O10" s="208" t="s">
        <v>303</v>
      </c>
      <c r="P10" s="245">
        <v>0.129</v>
      </c>
      <c r="Q10" s="246"/>
      <c r="R10" s="245">
        <v>2.3E-2</v>
      </c>
      <c r="S10" s="245">
        <v>5.8000000000000003E-2</v>
      </c>
      <c r="T10" s="245">
        <v>7.4999999999999997E-2</v>
      </c>
      <c r="U10" s="245">
        <v>0.153</v>
      </c>
      <c r="V10" s="245">
        <v>4.9000000000000002E-2</v>
      </c>
      <c r="W10" s="245">
        <v>0.02</v>
      </c>
      <c r="X10" s="245">
        <v>0.622</v>
      </c>
      <c r="Y10" s="181" t="s">
        <v>231</v>
      </c>
      <c r="Z10" s="209"/>
      <c r="AA10" s="210"/>
    </row>
    <row r="11" spans="1:27" x14ac:dyDescent="0.45">
      <c r="A11" s="40"/>
      <c r="B11" s="47">
        <v>5</v>
      </c>
      <c r="C11" s="176" t="s">
        <v>120</v>
      </c>
      <c r="D11" s="175" t="s">
        <v>41</v>
      </c>
      <c r="E11" s="175" t="s">
        <v>121</v>
      </c>
      <c r="F11" s="207" t="s">
        <v>210</v>
      </c>
      <c r="G11" s="131">
        <v>34486</v>
      </c>
      <c r="H11" s="178" t="s">
        <v>304</v>
      </c>
      <c r="I11" s="242">
        <v>347</v>
      </c>
      <c r="J11" s="228" t="s">
        <v>305</v>
      </c>
      <c r="K11" s="179">
        <v>43465</v>
      </c>
      <c r="L11" s="178" t="s">
        <v>42</v>
      </c>
      <c r="M11" s="205">
        <v>5.5E-2</v>
      </c>
      <c r="N11" s="205">
        <v>7.4999999999999997E-2</v>
      </c>
      <c r="O11" s="208" t="s">
        <v>306</v>
      </c>
      <c r="P11" s="245">
        <v>0.222</v>
      </c>
      <c r="Q11" s="246"/>
      <c r="R11" s="245">
        <v>2.3E-2</v>
      </c>
      <c r="S11" s="245">
        <v>8.8999999999999996E-2</v>
      </c>
      <c r="T11" s="245">
        <v>0.13300000000000001</v>
      </c>
      <c r="U11" s="245">
        <v>6.0999999999999999E-2</v>
      </c>
      <c r="V11" s="245">
        <v>0.28899999999999998</v>
      </c>
      <c r="W11" s="245">
        <v>0.16700000000000001</v>
      </c>
      <c r="X11" s="245">
        <v>0.23799999999999999</v>
      </c>
      <c r="Y11" s="181" t="s">
        <v>218</v>
      </c>
      <c r="Z11" s="209"/>
      <c r="AA11" s="210"/>
    </row>
    <row r="12" spans="1:27" x14ac:dyDescent="0.45">
      <c r="A12" s="40"/>
      <c r="B12" s="47">
        <v>6</v>
      </c>
      <c r="C12" s="176" t="s">
        <v>122</v>
      </c>
      <c r="D12" s="175" t="s">
        <v>47</v>
      </c>
      <c r="E12" s="175" t="s">
        <v>121</v>
      </c>
      <c r="F12" s="207">
        <v>1</v>
      </c>
      <c r="G12" s="131">
        <v>41640</v>
      </c>
      <c r="H12" s="178" t="s">
        <v>232</v>
      </c>
      <c r="I12" s="242">
        <v>0</v>
      </c>
      <c r="J12" s="228" t="s">
        <v>307</v>
      </c>
      <c r="K12" s="179">
        <v>43281</v>
      </c>
      <c r="L12" s="178" t="s">
        <v>42</v>
      </c>
      <c r="M12" s="205">
        <v>5.7500000000000002E-2</v>
      </c>
      <c r="N12" s="205">
        <v>6.7500000000000004E-2</v>
      </c>
      <c r="O12" s="208" t="s">
        <v>308</v>
      </c>
      <c r="P12" s="245">
        <v>0.193</v>
      </c>
      <c r="Q12" s="246"/>
      <c r="R12" s="245">
        <v>3.5000000000000003E-2</v>
      </c>
      <c r="S12" s="245">
        <v>0.109</v>
      </c>
      <c r="T12" s="245">
        <v>6.8000000000000005E-2</v>
      </c>
      <c r="U12" s="245">
        <v>0.26700000000000002</v>
      </c>
      <c r="V12" s="245">
        <v>0.11700000000000001</v>
      </c>
      <c r="W12" s="245">
        <v>0.14899999999999999</v>
      </c>
      <c r="X12" s="245">
        <v>0.255</v>
      </c>
      <c r="Y12" s="181" t="s">
        <v>309</v>
      </c>
      <c r="Z12" s="209"/>
      <c r="AA12" s="210"/>
    </row>
    <row r="13" spans="1:27" x14ac:dyDescent="0.45">
      <c r="A13" s="40"/>
      <c r="B13" s="47">
        <v>7</v>
      </c>
      <c r="C13" s="176" t="s">
        <v>123</v>
      </c>
      <c r="D13" s="175" t="s">
        <v>47</v>
      </c>
      <c r="E13" s="175" t="s">
        <v>121</v>
      </c>
      <c r="F13" s="277" t="s">
        <v>213</v>
      </c>
      <c r="G13" s="131">
        <v>36008</v>
      </c>
      <c r="H13" s="178" t="s">
        <v>198</v>
      </c>
      <c r="I13" s="242">
        <v>0</v>
      </c>
      <c r="J13" s="228" t="s">
        <v>310</v>
      </c>
      <c r="K13" s="179">
        <v>43465</v>
      </c>
      <c r="L13" s="178" t="s">
        <v>42</v>
      </c>
      <c r="M13" s="205">
        <v>5.5E-2</v>
      </c>
      <c r="N13" s="205">
        <v>7.0000000000000007E-2</v>
      </c>
      <c r="O13" s="208" t="s">
        <v>311</v>
      </c>
      <c r="P13" s="245">
        <v>0.224</v>
      </c>
      <c r="Q13" s="246"/>
      <c r="R13" s="245">
        <v>8.0000000000000002E-3</v>
      </c>
      <c r="S13" s="245">
        <v>0.188</v>
      </c>
      <c r="T13" s="245">
        <v>0.245</v>
      </c>
      <c r="U13" s="245">
        <v>0.113</v>
      </c>
      <c r="V13" s="245">
        <v>6.2E-2</v>
      </c>
      <c r="W13" s="245">
        <v>0.11700000000000001</v>
      </c>
      <c r="X13" s="245">
        <v>0.26700000000000002</v>
      </c>
      <c r="Y13" s="181" t="s">
        <v>264</v>
      </c>
      <c r="Z13" s="209"/>
      <c r="AA13" s="210"/>
    </row>
    <row r="14" spans="1:27" x14ac:dyDescent="0.45">
      <c r="A14" s="40"/>
      <c r="B14" s="47">
        <v>8</v>
      </c>
      <c r="C14" s="176" t="s">
        <v>124</v>
      </c>
      <c r="D14" s="175" t="s">
        <v>125</v>
      </c>
      <c r="E14" s="175" t="s">
        <v>113</v>
      </c>
      <c r="F14" s="207" t="s">
        <v>163</v>
      </c>
      <c r="G14" s="131">
        <v>39083</v>
      </c>
      <c r="H14" s="178" t="s">
        <v>312</v>
      </c>
      <c r="I14" s="242">
        <v>2414</v>
      </c>
      <c r="J14" s="228" t="s">
        <v>313</v>
      </c>
      <c r="K14" s="179">
        <v>43646</v>
      </c>
      <c r="L14" s="178" t="s">
        <v>42</v>
      </c>
      <c r="M14" s="205">
        <v>5.2499999999999998E-2</v>
      </c>
      <c r="N14" s="205">
        <v>7.0000000000000007E-2</v>
      </c>
      <c r="O14" s="208" t="s">
        <v>314</v>
      </c>
      <c r="P14" s="245">
        <v>0.17399999999999999</v>
      </c>
      <c r="Q14" s="246"/>
      <c r="R14" s="245">
        <v>0</v>
      </c>
      <c r="S14" s="245">
        <v>0.23599999999999999</v>
      </c>
      <c r="T14" s="245">
        <v>8.6999999999999994E-2</v>
      </c>
      <c r="U14" s="245">
        <v>0.13300000000000001</v>
      </c>
      <c r="V14" s="245">
        <v>0.17100000000000001</v>
      </c>
      <c r="W14" s="245">
        <v>0.14499999999999999</v>
      </c>
      <c r="X14" s="245">
        <v>0.22800000000000001</v>
      </c>
      <c r="Y14" s="181" t="s">
        <v>201</v>
      </c>
      <c r="Z14" s="209"/>
      <c r="AA14" s="210"/>
    </row>
    <row r="15" spans="1:27" x14ac:dyDescent="0.45">
      <c r="A15" s="40"/>
      <c r="B15" s="47">
        <v>9</v>
      </c>
      <c r="C15" s="176" t="s">
        <v>162</v>
      </c>
      <c r="D15" s="175" t="s">
        <v>199</v>
      </c>
      <c r="E15" s="175" t="s">
        <v>116</v>
      </c>
      <c r="F15" s="207">
        <v>1</v>
      </c>
      <c r="G15" s="131" t="s">
        <v>235</v>
      </c>
      <c r="H15" s="178" t="s">
        <v>315</v>
      </c>
      <c r="I15" s="242">
        <v>463</v>
      </c>
      <c r="J15" s="228" t="s">
        <v>316</v>
      </c>
      <c r="K15" s="179">
        <v>43830</v>
      </c>
      <c r="L15" s="178" t="s">
        <v>90</v>
      </c>
      <c r="M15" s="205">
        <v>5.7500000000000002E-2</v>
      </c>
      <c r="N15" s="205">
        <v>7.0000000000000007E-2</v>
      </c>
      <c r="O15" s="208" t="s">
        <v>103</v>
      </c>
      <c r="P15" s="246" t="s">
        <v>103</v>
      </c>
      <c r="Q15" s="246"/>
      <c r="R15" s="245">
        <v>6.2E-2</v>
      </c>
      <c r="S15" s="245">
        <v>4.7E-2</v>
      </c>
      <c r="T15" s="245">
        <v>0</v>
      </c>
      <c r="U15" s="245">
        <v>0.01</v>
      </c>
      <c r="V15" s="245">
        <v>0</v>
      </c>
      <c r="W15" s="245">
        <v>0.10199999999999999</v>
      </c>
      <c r="X15" s="245">
        <v>0.77900000000000003</v>
      </c>
      <c r="Y15" s="181" t="s">
        <v>317</v>
      </c>
      <c r="Z15" s="209"/>
      <c r="AA15" s="210"/>
    </row>
    <row r="16" spans="1:27" x14ac:dyDescent="0.45">
      <c r="A16" s="40"/>
      <c r="B16" s="47">
        <v>10</v>
      </c>
      <c r="C16" s="176" t="s">
        <v>126</v>
      </c>
      <c r="D16" s="175" t="s">
        <v>127</v>
      </c>
      <c r="E16" s="175" t="s">
        <v>119</v>
      </c>
      <c r="F16" s="207">
        <v>1</v>
      </c>
      <c r="G16" s="131">
        <v>37926</v>
      </c>
      <c r="H16" s="178" t="s">
        <v>233</v>
      </c>
      <c r="I16" s="242">
        <v>736</v>
      </c>
      <c r="J16" s="228" t="s">
        <v>318</v>
      </c>
      <c r="K16" s="185">
        <v>43465</v>
      </c>
      <c r="L16" s="178" t="s">
        <v>42</v>
      </c>
      <c r="M16" s="205">
        <v>5.7500000000000002E-2</v>
      </c>
      <c r="N16" s="205">
        <v>7.0000000000000007E-2</v>
      </c>
      <c r="O16" s="208" t="s">
        <v>319</v>
      </c>
      <c r="P16" s="246">
        <v>0.12</v>
      </c>
      <c r="Q16" s="246"/>
      <c r="R16" s="246">
        <v>1.2999999999999999E-2</v>
      </c>
      <c r="S16" s="245">
        <v>0.20100000000000001</v>
      </c>
      <c r="T16" s="245">
        <v>9.5000000000000001E-2</v>
      </c>
      <c r="U16" s="245">
        <v>0.23499999999999999</v>
      </c>
      <c r="V16" s="245">
        <v>2.7E-2</v>
      </c>
      <c r="W16" s="245">
        <v>9.9000000000000005E-2</v>
      </c>
      <c r="X16" s="245">
        <v>0.33</v>
      </c>
      <c r="Y16" s="181" t="s">
        <v>196</v>
      </c>
      <c r="Z16" s="209"/>
      <c r="AA16" s="210"/>
    </row>
    <row r="17" spans="1:27" x14ac:dyDescent="0.45">
      <c r="A17" s="40"/>
      <c r="B17" s="47">
        <v>11</v>
      </c>
      <c r="C17" s="176" t="s">
        <v>160</v>
      </c>
      <c r="D17" s="175" t="s">
        <v>128</v>
      </c>
      <c r="E17" s="175" t="s">
        <v>116</v>
      </c>
      <c r="F17" s="207">
        <v>1</v>
      </c>
      <c r="G17" s="131">
        <v>42278</v>
      </c>
      <c r="H17" s="178" t="s">
        <v>200</v>
      </c>
      <c r="I17" s="242">
        <v>141</v>
      </c>
      <c r="J17" s="228" t="s">
        <v>320</v>
      </c>
      <c r="K17" s="179">
        <v>43646</v>
      </c>
      <c r="L17" s="178" t="s">
        <v>42</v>
      </c>
      <c r="M17" s="205">
        <v>5.7500000000000002E-2</v>
      </c>
      <c r="N17" s="205">
        <v>7.0000000000000007E-2</v>
      </c>
      <c r="O17" s="208" t="s">
        <v>321</v>
      </c>
      <c r="P17" s="245">
        <v>0.11</v>
      </c>
      <c r="Q17" s="246"/>
      <c r="R17" s="245">
        <v>0</v>
      </c>
      <c r="S17" s="245">
        <v>0.114</v>
      </c>
      <c r="T17" s="245">
        <v>0</v>
      </c>
      <c r="U17" s="245">
        <v>0.223</v>
      </c>
      <c r="V17" s="245">
        <v>0</v>
      </c>
      <c r="W17" s="245">
        <v>0.18099999999999999</v>
      </c>
      <c r="X17" s="245">
        <v>0.48199999999999998</v>
      </c>
      <c r="Y17" s="181" t="s">
        <v>270</v>
      </c>
      <c r="Z17" s="209"/>
      <c r="AA17" s="210"/>
    </row>
    <row r="18" spans="1:27" x14ac:dyDescent="0.45">
      <c r="A18" s="40"/>
      <c r="B18" s="47">
        <v>12</v>
      </c>
      <c r="C18" s="212" t="s">
        <v>129</v>
      </c>
      <c r="D18" s="266" t="s">
        <v>130</v>
      </c>
      <c r="E18" s="266" t="s">
        <v>119</v>
      </c>
      <c r="F18" s="267" t="s">
        <v>156</v>
      </c>
      <c r="G18" s="265" t="s">
        <v>236</v>
      </c>
      <c r="H18" s="268" t="s">
        <v>322</v>
      </c>
      <c r="I18" s="269">
        <v>2088</v>
      </c>
      <c r="J18" s="270" t="s">
        <v>323</v>
      </c>
      <c r="K18" s="271">
        <v>43646</v>
      </c>
      <c r="L18" s="268" t="s">
        <v>42</v>
      </c>
      <c r="M18" s="272">
        <v>5.5E-2</v>
      </c>
      <c r="N18" s="272">
        <v>7.2499999999999995E-2</v>
      </c>
      <c r="O18" s="273" t="s">
        <v>324</v>
      </c>
      <c r="P18" s="247">
        <v>0.161</v>
      </c>
      <c r="Q18" s="249"/>
      <c r="R18" s="247">
        <v>0.01</v>
      </c>
      <c r="S18" s="247">
        <v>0.155</v>
      </c>
      <c r="T18" s="247">
        <v>0.32600000000000001</v>
      </c>
      <c r="U18" s="247">
        <v>0.114</v>
      </c>
      <c r="V18" s="247">
        <v>6.0999999999999999E-2</v>
      </c>
      <c r="W18" s="247">
        <v>8.7999999999999995E-2</v>
      </c>
      <c r="X18" s="247">
        <v>0.246</v>
      </c>
      <c r="Y18" s="213" t="s">
        <v>218</v>
      </c>
      <c r="Z18" s="209"/>
      <c r="AA18" s="210"/>
    </row>
    <row r="19" spans="1:27" x14ac:dyDescent="0.45">
      <c r="A19" s="40"/>
      <c r="B19" s="47">
        <v>13</v>
      </c>
      <c r="C19" s="176" t="s">
        <v>131</v>
      </c>
      <c r="D19" s="175" t="s">
        <v>132</v>
      </c>
      <c r="E19" s="175" t="s">
        <v>113</v>
      </c>
      <c r="F19" s="207">
        <v>1</v>
      </c>
      <c r="G19" s="131">
        <v>37469</v>
      </c>
      <c r="H19" s="178" t="s">
        <v>325</v>
      </c>
      <c r="I19" s="242">
        <v>3053</v>
      </c>
      <c r="J19" s="228" t="s">
        <v>326</v>
      </c>
      <c r="K19" s="179">
        <v>43465</v>
      </c>
      <c r="L19" s="178" t="s">
        <v>42</v>
      </c>
      <c r="M19" s="205">
        <v>0.05</v>
      </c>
      <c r="N19" s="205">
        <v>7.4999999999999997E-2</v>
      </c>
      <c r="O19" s="208" t="s">
        <v>327</v>
      </c>
      <c r="P19" s="245">
        <v>0.122</v>
      </c>
      <c r="Q19" s="246"/>
      <c r="R19" s="245">
        <v>1.2E-2</v>
      </c>
      <c r="S19" s="245">
        <v>6.4000000000000001E-2</v>
      </c>
      <c r="T19" s="245">
        <v>0.113</v>
      </c>
      <c r="U19" s="245">
        <v>0.157</v>
      </c>
      <c r="V19" s="245">
        <v>0.124</v>
      </c>
      <c r="W19" s="245">
        <v>0.13</v>
      </c>
      <c r="X19" s="245">
        <v>0.4</v>
      </c>
      <c r="Y19" s="181" t="s">
        <v>175</v>
      </c>
      <c r="Z19" s="209"/>
      <c r="AA19" s="210"/>
    </row>
    <row r="20" spans="1:27" x14ac:dyDescent="0.45">
      <c r="A20" s="40"/>
      <c r="B20" s="47">
        <v>14</v>
      </c>
      <c r="C20" s="176" t="s">
        <v>134</v>
      </c>
      <c r="D20" s="175" t="s">
        <v>135</v>
      </c>
      <c r="E20" s="175" t="s">
        <v>119</v>
      </c>
      <c r="F20" s="207">
        <v>1</v>
      </c>
      <c r="G20" s="131" t="s">
        <v>237</v>
      </c>
      <c r="H20" s="178" t="s">
        <v>328</v>
      </c>
      <c r="I20" s="242">
        <v>898</v>
      </c>
      <c r="J20" s="228" t="s">
        <v>329</v>
      </c>
      <c r="K20" s="179">
        <v>43646</v>
      </c>
      <c r="L20" s="178" t="s">
        <v>42</v>
      </c>
      <c r="M20" s="205">
        <v>0.06</v>
      </c>
      <c r="N20" s="205">
        <v>7.0000000000000007E-2</v>
      </c>
      <c r="O20" s="208" t="s">
        <v>330</v>
      </c>
      <c r="P20" s="245">
        <v>0.122</v>
      </c>
      <c r="Q20" s="246"/>
      <c r="R20" s="245">
        <v>3.6999999999999998E-2</v>
      </c>
      <c r="S20" s="245">
        <v>7.4999999999999997E-2</v>
      </c>
      <c r="T20" s="245">
        <v>8.6999999999999994E-2</v>
      </c>
      <c r="U20" s="245">
        <v>0.23499999999999999</v>
      </c>
      <c r="V20" s="245">
        <v>0.13700000000000001</v>
      </c>
      <c r="W20" s="245">
        <v>0.26100000000000001</v>
      </c>
      <c r="X20" s="245">
        <v>0.16800000000000001</v>
      </c>
      <c r="Y20" s="181" t="s">
        <v>309</v>
      </c>
      <c r="Z20" s="209"/>
      <c r="AA20" s="210"/>
    </row>
    <row r="21" spans="1:27" x14ac:dyDescent="0.45">
      <c r="A21" s="40"/>
      <c r="B21" s="47">
        <v>15</v>
      </c>
      <c r="C21" s="176" t="s">
        <v>161</v>
      </c>
      <c r="D21" s="175" t="s">
        <v>133</v>
      </c>
      <c r="E21" s="175" t="s">
        <v>113</v>
      </c>
      <c r="F21" s="207">
        <v>1</v>
      </c>
      <c r="G21" s="131">
        <v>42522</v>
      </c>
      <c r="H21" s="178" t="s">
        <v>331</v>
      </c>
      <c r="I21" s="242">
        <v>1917</v>
      </c>
      <c r="J21" s="228" t="s">
        <v>332</v>
      </c>
      <c r="K21" s="179">
        <v>43830</v>
      </c>
      <c r="L21" s="178" t="s">
        <v>333</v>
      </c>
      <c r="M21" s="205">
        <v>5.7500000000000002E-2</v>
      </c>
      <c r="N21" s="205">
        <v>7.0000000000000007E-2</v>
      </c>
      <c r="O21" s="208" t="s">
        <v>334</v>
      </c>
      <c r="P21" s="245">
        <v>0.14899999999999999</v>
      </c>
      <c r="Q21" s="246"/>
      <c r="R21" s="245">
        <v>1.4E-2</v>
      </c>
      <c r="S21" s="245">
        <v>0.14000000000000001</v>
      </c>
      <c r="T21" s="245">
        <v>9.2999999999999999E-2</v>
      </c>
      <c r="U21" s="245">
        <v>0.10199999999999999</v>
      </c>
      <c r="V21" s="245">
        <v>0.14299999999999999</v>
      </c>
      <c r="W21" s="245">
        <v>0.122</v>
      </c>
      <c r="X21" s="245">
        <v>0.38600000000000001</v>
      </c>
      <c r="Y21" s="181" t="s">
        <v>335</v>
      </c>
      <c r="Z21" s="209"/>
      <c r="AA21" s="210"/>
    </row>
    <row r="22" spans="1:27" x14ac:dyDescent="0.45">
      <c r="A22" s="40"/>
      <c r="B22" s="47">
        <v>16</v>
      </c>
      <c r="C22" s="176" t="s">
        <v>136</v>
      </c>
      <c r="D22" s="175" t="s">
        <v>137</v>
      </c>
      <c r="E22" s="175" t="s">
        <v>116</v>
      </c>
      <c r="F22" s="207">
        <v>1</v>
      </c>
      <c r="G22" s="131">
        <v>40148</v>
      </c>
      <c r="H22" s="178" t="s">
        <v>336</v>
      </c>
      <c r="I22" s="242">
        <v>500</v>
      </c>
      <c r="J22" s="228" t="s">
        <v>337</v>
      </c>
      <c r="K22" s="179">
        <v>43646</v>
      </c>
      <c r="L22" s="178" t="s">
        <v>42</v>
      </c>
      <c r="M22" s="205">
        <v>6.5000000000000002E-2</v>
      </c>
      <c r="N22" s="205">
        <v>7.2499999999999995E-2</v>
      </c>
      <c r="O22" s="208" t="s">
        <v>338</v>
      </c>
      <c r="P22" s="245">
        <v>0.14899999999999999</v>
      </c>
      <c r="Q22" s="246"/>
      <c r="R22" s="245">
        <v>0.02</v>
      </c>
      <c r="S22" s="245">
        <v>0.151</v>
      </c>
      <c r="T22" s="245">
        <v>5.2999999999999999E-2</v>
      </c>
      <c r="U22" s="245">
        <v>9.8000000000000004E-2</v>
      </c>
      <c r="V22" s="245">
        <v>0.104</v>
      </c>
      <c r="W22" s="245">
        <v>0.182</v>
      </c>
      <c r="X22" s="245">
        <v>0.39200000000000002</v>
      </c>
      <c r="Y22" s="181" t="s">
        <v>215</v>
      </c>
      <c r="Z22" s="209"/>
      <c r="AA22" s="210"/>
    </row>
    <row r="23" spans="1:27" x14ac:dyDescent="0.45">
      <c r="A23" s="40"/>
      <c r="B23" s="47"/>
      <c r="C23" s="196"/>
      <c r="D23" s="197"/>
      <c r="E23" s="197"/>
      <c r="F23" s="197"/>
      <c r="G23" s="199"/>
      <c r="H23" s="186"/>
      <c r="I23" s="108"/>
      <c r="J23" s="187"/>
      <c r="K23" s="185"/>
      <c r="L23" s="178"/>
      <c r="M23" s="214"/>
      <c r="N23" s="214"/>
      <c r="O23" s="178"/>
      <c r="P23" s="214"/>
      <c r="Q23" s="211"/>
      <c r="R23" s="214"/>
      <c r="S23" s="214"/>
      <c r="T23" s="214"/>
      <c r="U23" s="214"/>
      <c r="V23" s="214"/>
      <c r="W23" s="214"/>
      <c r="X23" s="214"/>
      <c r="Y23" s="181"/>
      <c r="Z23" s="209"/>
      <c r="AA23" s="210"/>
    </row>
    <row r="24" spans="1:27" ht="14.65" thickBot="1" x14ac:dyDescent="0.5">
      <c r="A24" s="40"/>
      <c r="B24" s="47"/>
      <c r="C24" s="188" t="s">
        <v>138</v>
      </c>
      <c r="D24" s="189"/>
      <c r="E24" s="189"/>
      <c r="F24" s="215"/>
      <c r="G24" s="216"/>
      <c r="H24" s="239">
        <v>428652</v>
      </c>
      <c r="I24" s="232">
        <v>16685</v>
      </c>
      <c r="J24" s="276">
        <v>3456600000</v>
      </c>
      <c r="K24" s="281" t="s">
        <v>339</v>
      </c>
      <c r="L24" s="189"/>
      <c r="M24" s="192"/>
      <c r="N24" s="192"/>
      <c r="O24" s="190"/>
      <c r="P24" s="193"/>
      <c r="Q24" s="194"/>
      <c r="R24" s="193"/>
      <c r="S24" s="193"/>
      <c r="T24" s="193"/>
      <c r="U24" s="193"/>
      <c r="V24" s="193"/>
      <c r="W24" s="193"/>
      <c r="X24" s="193"/>
      <c r="Y24" s="217"/>
      <c r="Z24" s="209"/>
      <c r="AA24" s="210"/>
    </row>
    <row r="25" spans="1:27" x14ac:dyDescent="0.45">
      <c r="A25" s="40"/>
      <c r="B25" s="47"/>
      <c r="C25" s="196"/>
      <c r="D25" s="197"/>
      <c r="E25" s="197"/>
      <c r="F25" s="149"/>
      <c r="G25" s="199"/>
      <c r="H25" s="240"/>
      <c r="I25" s="240"/>
      <c r="J25" s="244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15"/>
      <c r="Z25" s="209"/>
      <c r="AA25" s="210"/>
    </row>
    <row r="26" spans="1:27" ht="14.65" thickBot="1" x14ac:dyDescent="0.5">
      <c r="A26" s="40"/>
      <c r="B26" s="47"/>
      <c r="C26" s="188"/>
      <c r="D26" s="189"/>
      <c r="E26" s="189"/>
      <c r="F26" s="150"/>
      <c r="G26" s="151"/>
      <c r="H26" s="241"/>
      <c r="I26" s="232"/>
      <c r="J26" s="233"/>
      <c r="K26" s="191"/>
      <c r="L26" s="218"/>
      <c r="M26" s="192"/>
      <c r="N26" s="192"/>
      <c r="O26" s="190"/>
      <c r="P26" s="193"/>
      <c r="Q26" s="194"/>
      <c r="R26" s="193"/>
      <c r="S26" s="193"/>
      <c r="T26" s="193"/>
      <c r="U26" s="193"/>
      <c r="V26" s="193"/>
      <c r="W26" s="193"/>
      <c r="X26" s="193"/>
      <c r="Y26" s="217"/>
      <c r="Z26" s="209"/>
      <c r="AA26" s="210"/>
    </row>
    <row r="27" spans="1:27" ht="14.65" thickBot="1" x14ac:dyDescent="0.5">
      <c r="A27" s="40"/>
      <c r="B27" s="47"/>
      <c r="C27" s="219" t="s">
        <v>139</v>
      </c>
      <c r="D27" s="202"/>
      <c r="E27" s="220"/>
      <c r="F27" s="152"/>
      <c r="G27" s="221"/>
      <c r="H27" s="239">
        <v>428652</v>
      </c>
      <c r="I27" s="243">
        <v>16685</v>
      </c>
      <c r="J27" s="276">
        <v>3456600000</v>
      </c>
      <c r="K27" s="281" t="s">
        <v>339</v>
      </c>
      <c r="L27" s="218"/>
      <c r="M27" s="222"/>
      <c r="N27" s="223"/>
      <c r="O27" s="220"/>
      <c r="P27" s="220"/>
      <c r="Q27" s="220"/>
      <c r="R27" s="220"/>
      <c r="S27" s="220"/>
      <c r="T27" s="220"/>
      <c r="U27" s="220"/>
      <c r="V27" s="220"/>
      <c r="W27" s="220"/>
      <c r="X27" s="201"/>
      <c r="Y27" s="224"/>
      <c r="Z27" s="209"/>
      <c r="AA27" s="210"/>
    </row>
    <row r="28" spans="1:27" x14ac:dyDescent="0.45">
      <c r="A28" s="40"/>
      <c r="B28" s="47"/>
      <c r="D28" s="46"/>
      <c r="E28" s="61"/>
      <c r="F28" s="51"/>
      <c r="G28" s="62"/>
      <c r="H28" s="50"/>
      <c r="I28" s="64"/>
      <c r="J28" s="65"/>
      <c r="K28" s="46"/>
      <c r="L28" s="49"/>
      <c r="M28" s="49"/>
      <c r="N28" s="64"/>
      <c r="O28" s="61"/>
      <c r="P28" s="61"/>
      <c r="Q28" s="61"/>
      <c r="R28" s="61"/>
      <c r="S28" s="61"/>
      <c r="T28" s="61"/>
      <c r="U28" s="61"/>
      <c r="V28" s="61"/>
      <c r="W28" s="61"/>
      <c r="X28" s="40"/>
      <c r="Y28" s="42"/>
      <c r="Z28" s="53"/>
    </row>
    <row r="29" spans="1:27" x14ac:dyDescent="0.45">
      <c r="A29" s="40"/>
      <c r="B29" s="47"/>
      <c r="C29" s="46"/>
      <c r="D29" s="46"/>
      <c r="E29" s="61"/>
      <c r="F29" s="51"/>
      <c r="G29" s="62"/>
      <c r="H29" s="50"/>
      <c r="I29" s="64"/>
      <c r="J29" s="48"/>
      <c r="K29" s="46"/>
      <c r="L29" s="49"/>
      <c r="M29" s="49"/>
      <c r="N29" s="64"/>
      <c r="O29" s="61"/>
      <c r="P29" s="61"/>
      <c r="Q29" s="61"/>
      <c r="R29" s="61"/>
      <c r="S29" s="61"/>
      <c r="T29" s="61"/>
      <c r="U29" s="61"/>
      <c r="V29" s="61"/>
      <c r="W29" s="61"/>
      <c r="X29" s="40"/>
      <c r="Y29" s="42"/>
      <c r="Z29" s="53"/>
    </row>
    <row r="30" spans="1:27" x14ac:dyDescent="0.45">
      <c r="C30" s="264" t="s">
        <v>256</v>
      </c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showGridLines="0" zoomScale="85" zoomScaleNormal="85" workbookViewId="0">
      <selection activeCell="C7" sqref="C7"/>
    </sheetView>
  </sheetViews>
  <sheetFormatPr defaultRowHeight="14.25" x14ac:dyDescent="0.45"/>
  <cols>
    <col min="1" max="1" width="3.265625" customWidth="1"/>
    <col min="2" max="2" width="102.796875" customWidth="1"/>
    <col min="3" max="3" width="10.19921875" customWidth="1"/>
  </cols>
  <sheetData>
    <row r="1" spans="1:5" x14ac:dyDescent="0.45">
      <c r="A1" s="66"/>
      <c r="B1" s="66"/>
      <c r="C1" s="67"/>
      <c r="D1" s="67"/>
      <c r="E1" s="66"/>
    </row>
    <row r="2" spans="1:5" ht="26.25" x14ac:dyDescent="0.45">
      <c r="A2" s="66"/>
      <c r="B2" s="68" t="s">
        <v>340</v>
      </c>
      <c r="C2" s="69" t="s">
        <v>140</v>
      </c>
      <c r="D2" s="70" t="s">
        <v>141</v>
      </c>
      <c r="E2" s="70" t="s">
        <v>142</v>
      </c>
    </row>
    <row r="3" spans="1:5" x14ac:dyDescent="0.45">
      <c r="A3" s="66"/>
      <c r="B3" s="274" t="s">
        <v>202</v>
      </c>
      <c r="C3" s="154">
        <v>243000000</v>
      </c>
      <c r="D3" s="154">
        <v>141000000</v>
      </c>
      <c r="E3" s="155"/>
    </row>
    <row r="4" spans="1:5" x14ac:dyDescent="0.45">
      <c r="A4" s="66"/>
      <c r="B4" s="153" t="s">
        <v>148</v>
      </c>
      <c r="C4" s="154">
        <v>-52000000</v>
      </c>
      <c r="D4" s="154">
        <v>-50000000</v>
      </c>
      <c r="E4" s="155"/>
    </row>
    <row r="5" spans="1:5" x14ac:dyDescent="0.45">
      <c r="A5" s="66"/>
      <c r="B5" s="156"/>
      <c r="C5" s="154"/>
      <c r="D5" s="154"/>
      <c r="E5" s="155"/>
    </row>
    <row r="6" spans="1:5" x14ac:dyDescent="0.45">
      <c r="A6" s="66"/>
      <c r="B6" s="156" t="s">
        <v>144</v>
      </c>
      <c r="C6" s="154">
        <v>7000000</v>
      </c>
      <c r="D6" s="157"/>
      <c r="E6" s="157"/>
    </row>
    <row r="7" spans="1:5" x14ac:dyDescent="0.45">
      <c r="A7" s="66"/>
      <c r="B7" s="156" t="s">
        <v>342</v>
      </c>
      <c r="C7" s="154">
        <v>7000000</v>
      </c>
      <c r="D7" s="157"/>
      <c r="E7" s="157"/>
    </row>
    <row r="8" spans="1:5" x14ac:dyDescent="0.45">
      <c r="A8" s="66"/>
      <c r="B8" s="156" t="s">
        <v>143</v>
      </c>
      <c r="C8" s="157"/>
      <c r="D8" s="157"/>
      <c r="E8" s="154">
        <v>9000000</v>
      </c>
    </row>
    <row r="9" spans="1:5" ht="14.65" thickBot="1" x14ac:dyDescent="0.5">
      <c r="A9" s="66"/>
      <c r="B9" s="158" t="s">
        <v>203</v>
      </c>
      <c r="C9" s="159">
        <f>SUM(C3:C8)</f>
        <v>205000000</v>
      </c>
      <c r="D9" s="159">
        <f>SUM(D3:D8)</f>
        <v>91000000</v>
      </c>
      <c r="E9" s="159">
        <f>SUM(E3:E8)</f>
        <v>9000000</v>
      </c>
    </row>
    <row r="10" spans="1:5" ht="6.75" customHeight="1" x14ac:dyDescent="0.45">
      <c r="A10" s="66"/>
      <c r="B10" s="113"/>
      <c r="C10" s="74"/>
      <c r="D10" s="74"/>
      <c r="E10" s="74"/>
    </row>
    <row r="11" spans="1:5" x14ac:dyDescent="0.45">
      <c r="A11" s="66"/>
      <c r="B11" s="160"/>
      <c r="C11" s="74"/>
      <c r="D11" s="74"/>
      <c r="E11" s="74"/>
    </row>
    <row r="12" spans="1:5" x14ac:dyDescent="0.45">
      <c r="A12" s="66"/>
      <c r="B12" s="40"/>
      <c r="C12" s="40"/>
      <c r="D12" s="40"/>
      <c r="E12" s="40"/>
    </row>
    <row r="13" spans="1:5" x14ac:dyDescent="0.45">
      <c r="A13" s="66"/>
      <c r="B13" s="40"/>
      <c r="C13" s="40"/>
      <c r="D13" s="40"/>
      <c r="E13" s="40"/>
    </row>
    <row r="14" spans="1:5" ht="26.25" x14ac:dyDescent="0.45">
      <c r="A14" s="66"/>
      <c r="B14" s="68" t="s">
        <v>341</v>
      </c>
      <c r="C14" s="69" t="s">
        <v>140</v>
      </c>
      <c r="D14" s="70" t="s">
        <v>345</v>
      </c>
      <c r="E14" s="70" t="s">
        <v>142</v>
      </c>
    </row>
    <row r="15" spans="1:5" x14ac:dyDescent="0.45">
      <c r="A15" s="66"/>
      <c r="B15" s="153" t="s">
        <v>202</v>
      </c>
      <c r="C15" s="154">
        <v>229000000</v>
      </c>
      <c r="D15" s="154">
        <v>134000000</v>
      </c>
      <c r="E15" s="155"/>
    </row>
    <row r="16" spans="1:5" x14ac:dyDescent="0.45">
      <c r="A16" s="66"/>
      <c r="B16" s="153" t="s">
        <v>148</v>
      </c>
      <c r="C16" s="154">
        <v>-47000000</v>
      </c>
      <c r="D16" s="154">
        <v>-48000000</v>
      </c>
      <c r="E16" s="155"/>
    </row>
    <row r="17" spans="1:5" x14ac:dyDescent="0.45">
      <c r="A17" s="66"/>
      <c r="B17" s="156"/>
      <c r="C17" s="154"/>
      <c r="D17" s="154"/>
      <c r="E17" s="155"/>
    </row>
    <row r="18" spans="1:5" x14ac:dyDescent="0.45">
      <c r="A18" s="66"/>
      <c r="B18" s="156" t="s">
        <v>144</v>
      </c>
      <c r="C18" s="154">
        <v>6000000</v>
      </c>
      <c r="D18" s="157"/>
      <c r="E18" s="157"/>
    </row>
    <row r="19" spans="1:5" x14ac:dyDescent="0.45">
      <c r="A19" s="66"/>
      <c r="B19" s="156" t="s">
        <v>342</v>
      </c>
      <c r="C19" s="154">
        <v>7000000</v>
      </c>
      <c r="D19" s="157"/>
      <c r="E19" s="157"/>
    </row>
    <row r="20" spans="1:5" x14ac:dyDescent="0.45">
      <c r="A20" s="66"/>
      <c r="B20" s="156" t="s">
        <v>143</v>
      </c>
      <c r="C20" s="157"/>
      <c r="D20" s="157"/>
      <c r="E20" s="154">
        <v>9000000</v>
      </c>
    </row>
    <row r="21" spans="1:5" ht="14.65" thickBot="1" x14ac:dyDescent="0.5">
      <c r="B21" s="158" t="s">
        <v>203</v>
      </c>
      <c r="C21" s="159">
        <f>SUM(C15:C20)</f>
        <v>195000000</v>
      </c>
      <c r="D21" s="159">
        <f>SUM(D15:D20)</f>
        <v>86000000</v>
      </c>
      <c r="E21" s="159">
        <f>SUM(E15:E20)</f>
        <v>9000000</v>
      </c>
    </row>
    <row r="22" spans="1:5" x14ac:dyDescent="0.45">
      <c r="B22" s="156" t="s">
        <v>344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Emma Shakesheff</cp:lastModifiedBy>
  <dcterms:created xsi:type="dcterms:W3CDTF">2017-02-10T00:43:09Z</dcterms:created>
  <dcterms:modified xsi:type="dcterms:W3CDTF">2020-02-05T08:16:26Z</dcterms:modified>
</cp:coreProperties>
</file>